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 Персьют" sheetId="1" r:id="rId1"/>
  </sheets>
  <definedNames/>
  <calcPr fullCalcOnLoad="1"/>
</workbook>
</file>

<file path=xl/sharedStrings.xml><?xml version="1.0" encoding="utf-8"?>
<sst xmlns="http://schemas.openxmlformats.org/spreadsheetml/2006/main" count="870" uniqueCount="282">
  <si>
    <t>КОМИТЕТ ПО ФИЗИЧЕСКОЙ КУЛЬТУРЕ И СПОРТУ МУРМАНСКОЙ ОБЛАСТИ</t>
  </si>
  <si>
    <t>СОЮЗ БИАТЛОНИСТОВ РОССИИ</t>
  </si>
  <si>
    <t>ФЕДЕРАЦИЯ БИАТЛОНА МУРМАНСКОЙ ОБЛАСТИ</t>
  </si>
  <si>
    <t>Первенство Северо-Западного федерального округа России по биатлону</t>
  </si>
  <si>
    <t xml:space="preserve">13-18 февраля 2012 года </t>
  </si>
  <si>
    <t>МУРМАНСК</t>
  </si>
  <si>
    <t>Итоговый протокол</t>
  </si>
  <si>
    <t>ПЕРСЬЮТ 6 км  -  ДЕВУШКИ</t>
  </si>
  <si>
    <t xml:space="preserve">18 февраля 2012 года                                                                                                                                                                   </t>
  </si>
  <si>
    <t xml:space="preserve">СК "Долина Уют" </t>
  </si>
  <si>
    <t xml:space="preserve"> </t>
  </si>
  <si>
    <t>Начало соревнований: 10:45:00</t>
  </si>
  <si>
    <t xml:space="preserve">Окончание соревнований: </t>
  </si>
  <si>
    <t>Место</t>
  </si>
  <si>
    <t>№</t>
  </si>
  <si>
    <t>Груп-</t>
  </si>
  <si>
    <t>Фамилия, Имя</t>
  </si>
  <si>
    <t>Год</t>
  </si>
  <si>
    <t>Раз-</t>
  </si>
  <si>
    <t>Регион</t>
  </si>
  <si>
    <t>Организация</t>
  </si>
  <si>
    <t xml:space="preserve"> Время</t>
  </si>
  <si>
    <t>Время</t>
  </si>
  <si>
    <t>Штраф</t>
  </si>
  <si>
    <t xml:space="preserve">Отставание </t>
  </si>
  <si>
    <t>Вып .</t>
  </si>
  <si>
    <t>Очки</t>
  </si>
  <si>
    <t>старт</t>
  </si>
  <si>
    <t>финиш</t>
  </si>
  <si>
    <t>разница</t>
  </si>
  <si>
    <t>уч-ка</t>
  </si>
  <si>
    <t>па</t>
  </si>
  <si>
    <t>рожд.</t>
  </si>
  <si>
    <t>ряд</t>
  </si>
  <si>
    <t xml:space="preserve"> старта</t>
  </si>
  <si>
    <t>гонки</t>
  </si>
  <si>
    <t>Л</t>
  </si>
  <si>
    <t>С</t>
  </si>
  <si>
    <t>сумма</t>
  </si>
  <si>
    <t>от лидера</t>
  </si>
  <si>
    <t>раз-д</t>
  </si>
  <si>
    <t>старта</t>
  </si>
  <si>
    <t>Антуфьева Надежда</t>
  </si>
  <si>
    <t>Архангельская, Онега</t>
  </si>
  <si>
    <t>Дворец Спорта</t>
  </si>
  <si>
    <t>КМС</t>
  </si>
  <si>
    <t>00:24:56,6</t>
  </si>
  <si>
    <t>Княжева Ольга</t>
  </si>
  <si>
    <t>00:25:27,9</t>
  </si>
  <si>
    <t>Мельникова Алена</t>
  </si>
  <si>
    <t>Мурманская, Мурманск</t>
  </si>
  <si>
    <t>СДЮСШОР №3</t>
  </si>
  <si>
    <t>00:25:39,7</t>
  </si>
  <si>
    <t>Гричанова Алена</t>
  </si>
  <si>
    <t>Республика Карелия</t>
  </si>
  <si>
    <t>ДЮСШ №1</t>
  </si>
  <si>
    <t>00:28:10,2</t>
  </si>
  <si>
    <t>Гвардина Валерия</t>
  </si>
  <si>
    <t>Республика Коми, Ухта</t>
  </si>
  <si>
    <t>00:28:10,3</t>
  </si>
  <si>
    <t>Пискунова Дарья</t>
  </si>
  <si>
    <t>Вологодская, Череповец</t>
  </si>
  <si>
    <t>ДЮСШ №4</t>
  </si>
  <si>
    <t>00:31:01,5</t>
  </si>
  <si>
    <t>Денежкина Айдан</t>
  </si>
  <si>
    <t>СДЮСШОР по ЗВС</t>
  </si>
  <si>
    <t>00:31:18,7</t>
  </si>
  <si>
    <t>Выдрина Валерия</t>
  </si>
  <si>
    <t>Республика Коми, Сыктывкар</t>
  </si>
  <si>
    <t>РСДЮСШОР</t>
  </si>
  <si>
    <t>00:31:44,1</t>
  </si>
  <si>
    <t>Битюкова Анастасия</t>
  </si>
  <si>
    <t>00:33:44,6</t>
  </si>
  <si>
    <t>Солтоганова Варвара</t>
  </si>
  <si>
    <t>00:35:22,0</t>
  </si>
  <si>
    <t>Денежкина Диана</t>
  </si>
  <si>
    <t>00:35:22,4</t>
  </si>
  <si>
    <t>Штрафы: 2 мин. № 8- п.7.4.а</t>
  </si>
  <si>
    <t xml:space="preserve">Главный судья соревнований,                                                                       </t>
  </si>
  <si>
    <t xml:space="preserve">судья Республиканской категории                              </t>
  </si>
  <si>
    <t xml:space="preserve">  В.Н.ЛЕБЕДЕВ</t>
  </si>
  <si>
    <t>Главный секретарь,</t>
  </si>
  <si>
    <t xml:space="preserve">судья Международной категории </t>
  </si>
  <si>
    <t xml:space="preserve"> В.А.ВЕТЧИНОВА</t>
  </si>
  <si>
    <t>ПЕРСЬЮТ 7,5 км  -  ДЕВУШКИ</t>
  </si>
  <si>
    <t>Начало соревнований: 11:15:00</t>
  </si>
  <si>
    <t>Егорова Анастасия</t>
  </si>
  <si>
    <t>00:31:23,2</t>
  </si>
  <si>
    <t xml:space="preserve">                                                                                 ИНДИВИДУАЛЬНАЯ ГОНКА 7,5 км - ДЕВУШКИ </t>
  </si>
  <si>
    <t>Мельникова Кристина</t>
  </si>
  <si>
    <t>С-Петербург</t>
  </si>
  <si>
    <t>ШВСМ</t>
  </si>
  <si>
    <t>00:33:17,9</t>
  </si>
  <si>
    <t>Евсюкова Елена</t>
  </si>
  <si>
    <t>УОР 2, РА</t>
  </si>
  <si>
    <t>00:34:13,2</t>
  </si>
  <si>
    <t>Ефремова Полина</t>
  </si>
  <si>
    <t>Ленинградская, Тихвин</t>
  </si>
  <si>
    <t>ДЮСШ "Богатырь", РА</t>
  </si>
  <si>
    <t>00:35:21,1</t>
  </si>
  <si>
    <t>Бакшаева Валерия</t>
  </si>
  <si>
    <t>00:36:08,6</t>
  </si>
  <si>
    <t>Ястребова Александра</t>
  </si>
  <si>
    <t>Ленинградская</t>
  </si>
  <si>
    <t>ЦОП по ЗВС, РА</t>
  </si>
  <si>
    <t>00:36:34,7</t>
  </si>
  <si>
    <t>Муха Татьяна</t>
  </si>
  <si>
    <t>Архангельская, Архангельск</t>
  </si>
  <si>
    <t>МОУДОД "ИДЮЦ"</t>
  </si>
  <si>
    <t>00:38:22,7</t>
  </si>
  <si>
    <t>Тихонова Мария</t>
  </si>
  <si>
    <t>00:39:02,6</t>
  </si>
  <si>
    <t>Нилова Тамара</t>
  </si>
  <si>
    <t>00:39:05,3</t>
  </si>
  <si>
    <t>Бармина Кристина</t>
  </si>
  <si>
    <t>00:40:46,7</t>
  </si>
  <si>
    <t>Кемкина Елена</t>
  </si>
  <si>
    <t>00:40:58,6</t>
  </si>
  <si>
    <t>Сапукова Анастасия</t>
  </si>
  <si>
    <t>00:41:07,5</t>
  </si>
  <si>
    <t>Филимонова Ксения</t>
  </si>
  <si>
    <t>00:41:08,9</t>
  </si>
  <si>
    <t>Пыстина Кристина</t>
  </si>
  <si>
    <t>Республика Коми, с.Усть-Кулом</t>
  </si>
  <si>
    <t>ДЮСШ</t>
  </si>
  <si>
    <t>00:42:18,9</t>
  </si>
  <si>
    <t>Дорохина Виктория</t>
  </si>
  <si>
    <t>00:42:28,2</t>
  </si>
  <si>
    <t>Лысенкова Анастасия</t>
  </si>
  <si>
    <t>00:43:53,7</t>
  </si>
  <si>
    <t>Салькова Ульяна</t>
  </si>
  <si>
    <t>00:46:01,6</t>
  </si>
  <si>
    <t>Афанасьева Анна</t>
  </si>
  <si>
    <t xml:space="preserve">          </t>
  </si>
  <si>
    <t>Ревука Дарья</t>
  </si>
  <si>
    <t>Напалкова Мария</t>
  </si>
  <si>
    <t>КДЮСШ №"</t>
  </si>
  <si>
    <t>Не финишировал: № 23</t>
  </si>
  <si>
    <t>Не стартовал: №16, 30</t>
  </si>
  <si>
    <t>ПЕРСЬЮТ 7,5 км  -  ЮНОШИ</t>
  </si>
  <si>
    <t>Начало соревнований: 13:00:00</t>
  </si>
  <si>
    <t>Соловьев Василий</t>
  </si>
  <si>
    <t>Республика Карелия, Петрозаводск</t>
  </si>
  <si>
    <t>РСДЮСШОР, РА</t>
  </si>
  <si>
    <t>00:27:46,0</t>
  </si>
  <si>
    <t>Лихограев Денис</t>
  </si>
  <si>
    <t>00:28:18,9</t>
  </si>
  <si>
    <t>Дундуков Николай</t>
  </si>
  <si>
    <t>00:28:38,4</t>
  </si>
  <si>
    <t>Касьянов Сергей</t>
  </si>
  <si>
    <t>00:28:54,6</t>
  </si>
  <si>
    <t>Стрелецкий Андрей</t>
  </si>
  <si>
    <t>Архангельская</t>
  </si>
  <si>
    <t>Архангельск</t>
  </si>
  <si>
    <t>00:29:00,8</t>
  </si>
  <si>
    <t>Бондаренко Константин</t>
  </si>
  <si>
    <t>00:29:00,9</t>
  </si>
  <si>
    <t>Лихограев Евгений</t>
  </si>
  <si>
    <t>00:29:37,2</t>
  </si>
  <si>
    <t>Секрет Виталий</t>
  </si>
  <si>
    <t>00:29:56,9</t>
  </si>
  <si>
    <t>Соломин Виталий</t>
  </si>
  <si>
    <t>00:29:59,2</t>
  </si>
  <si>
    <t>Лазарев Павел</t>
  </si>
  <si>
    <t>00:30:32,1</t>
  </si>
  <si>
    <t>Батманов Вадим</t>
  </si>
  <si>
    <t>00:30:50,3</t>
  </si>
  <si>
    <t>Голубин Александр</t>
  </si>
  <si>
    <t>00:31:53,8</t>
  </si>
  <si>
    <t>Пожарский Игнат</t>
  </si>
  <si>
    <t>00:33:03,4</t>
  </si>
  <si>
    <t>Еремин Алексей</t>
  </si>
  <si>
    <t>Вологодская, Вологда</t>
  </si>
  <si>
    <t>ДЮСШ "Спартак"</t>
  </si>
  <si>
    <t>00:33:48,4</t>
  </si>
  <si>
    <t>Бородин Александр</t>
  </si>
  <si>
    <t>00:33:54,7</t>
  </si>
  <si>
    <t>Андреев Дмитрий</t>
  </si>
  <si>
    <t>00:34:14,7</t>
  </si>
  <si>
    <t>Овчинников Максим</t>
  </si>
  <si>
    <t>00:34:44,4</t>
  </si>
  <si>
    <t>Мальцев Иван</t>
  </si>
  <si>
    <t>Республика Коми, с.Корткерос</t>
  </si>
  <si>
    <t>00:35:00,3</t>
  </si>
  <si>
    <t>Лазарев Артем</t>
  </si>
  <si>
    <t>00:35:19,5</t>
  </si>
  <si>
    <t>Мишин Илья</t>
  </si>
  <si>
    <t>00:35:12,3</t>
  </si>
  <si>
    <t>Козин Владислав</t>
  </si>
  <si>
    <t>Вологодская,Вологда</t>
  </si>
  <si>
    <t>00:35:51,3</t>
  </si>
  <si>
    <t>Попов Артур</t>
  </si>
  <si>
    <t>00:35:13,4</t>
  </si>
  <si>
    <t>Попов Владислав</t>
  </si>
  <si>
    <t>00:36:23,7</t>
  </si>
  <si>
    <t>Вовк Артем</t>
  </si>
  <si>
    <t>00:35:20,4</t>
  </si>
  <si>
    <t>Григорьев Никита</t>
  </si>
  <si>
    <t>00:38:17,0</t>
  </si>
  <si>
    <t>Молчанов Владимир</t>
  </si>
  <si>
    <t>00:41:03,6</t>
  </si>
  <si>
    <t>Харченко Дмитрий</t>
  </si>
  <si>
    <t>00:41:07,1</t>
  </si>
  <si>
    <t>Цветков Дмитрий</t>
  </si>
  <si>
    <t>00:30:44,3</t>
  </si>
  <si>
    <t>Ярошенко Александр</t>
  </si>
  <si>
    <t>Непомилуев Кирилл</t>
  </si>
  <si>
    <t>Побийпеч Владислав</t>
  </si>
  <si>
    <t>Молчанов Дмитрий</t>
  </si>
  <si>
    <t>Шаповалов Иван</t>
  </si>
  <si>
    <t>Не стартовал:  № 12, 16, 26,28,33</t>
  </si>
  <si>
    <t>Дисквалифицировано - № 6 - п.7.5.v</t>
  </si>
  <si>
    <t>Штрафы: по 2 мин. №   19,21,25 - п.7.4.а</t>
  </si>
  <si>
    <t>ПЕРСЬЮТ 10 км  -  ЮНОШИ</t>
  </si>
  <si>
    <t>Фоменко Владислав</t>
  </si>
  <si>
    <t>00:34:35,7</t>
  </si>
  <si>
    <t>Сергеев Даниил</t>
  </si>
  <si>
    <t>00:35:44,1</t>
  </si>
  <si>
    <t>Анцуков Никита</t>
  </si>
  <si>
    <t>ШВСМ "Малахит"</t>
  </si>
  <si>
    <t>00:36:17,8</t>
  </si>
  <si>
    <t>Мясников Денис</t>
  </si>
  <si>
    <t>00:36:18,7</t>
  </si>
  <si>
    <t>Довбня Александр</t>
  </si>
  <si>
    <t>ДЮСШ "Богатырь" РА</t>
  </si>
  <si>
    <t>00:36:41,2</t>
  </si>
  <si>
    <t>Боровков Сергей</t>
  </si>
  <si>
    <t>00:36:41,5</t>
  </si>
  <si>
    <t>Агафонов Александр</t>
  </si>
  <si>
    <t>00:36:55,9</t>
  </si>
  <si>
    <t>Отопков Даниил</t>
  </si>
  <si>
    <t>00:37:09,3</t>
  </si>
  <si>
    <t>Батманов Илья</t>
  </si>
  <si>
    <t>00:37:29,1</t>
  </si>
  <si>
    <t>Допко Илья</t>
  </si>
  <si>
    <t>00:37:57,7</t>
  </si>
  <si>
    <t>Павлов Иван</t>
  </si>
  <si>
    <t>00:38:02,1</t>
  </si>
  <si>
    <t>Ивленков Олег</t>
  </si>
  <si>
    <t>00:38:24,7</t>
  </si>
  <si>
    <t>Гузак Юрий</t>
  </si>
  <si>
    <t>00:40:08,7</t>
  </si>
  <si>
    <t>Гомзяков Иван</t>
  </si>
  <si>
    <t>00:40:19,9</t>
  </si>
  <si>
    <t>Пилипец Вадим</t>
  </si>
  <si>
    <t>00:40:38,4</t>
  </si>
  <si>
    <t>Усманов Рауль</t>
  </si>
  <si>
    <t>00:41:55,3</t>
  </si>
  <si>
    <t>Алексеенко Кирилл</t>
  </si>
  <si>
    <t>00:41:56,2</t>
  </si>
  <si>
    <t>Паршуков Евгений</t>
  </si>
  <si>
    <t>00:42:28,3</t>
  </si>
  <si>
    <t>Щукин Антон</t>
  </si>
  <si>
    <t>Вологодская, Никольск</t>
  </si>
  <si>
    <t>00:43:01,2</t>
  </si>
  <si>
    <t>Иванов Алексей</t>
  </si>
  <si>
    <t>00:43:09,9</t>
  </si>
  <si>
    <t>Советов Евгений</t>
  </si>
  <si>
    <t>00:43:10,1</t>
  </si>
  <si>
    <t>Бондаренко Михаил</t>
  </si>
  <si>
    <t>00:43:43,7</t>
  </si>
  <si>
    <t>Негодяев Евгений</t>
  </si>
  <si>
    <t>00:45:21,4</t>
  </si>
  <si>
    <t>Гичев Кирилл</t>
  </si>
  <si>
    <t>00:46:06,1</t>
  </si>
  <si>
    <t>Боровский Вячеслав</t>
  </si>
  <si>
    <t>00:47:47,8</t>
  </si>
  <si>
    <t>Кужалев Артем</t>
  </si>
  <si>
    <t>00:47:30,8</t>
  </si>
  <si>
    <t>Хаметов Алесандр</t>
  </si>
  <si>
    <t>00:48:27,9</t>
  </si>
  <si>
    <t>Волкодав Олег</t>
  </si>
  <si>
    <t>00:52:47,1</t>
  </si>
  <si>
    <t>Штрафы: по 2 мин. № 58,62,65,80,81 - п.7.4.а</t>
  </si>
  <si>
    <t>Логинов Дмитрий</t>
  </si>
  <si>
    <t>00:42:02,9</t>
  </si>
  <si>
    <t>Тимофеев Виталий</t>
  </si>
  <si>
    <t>00:43:48,6</t>
  </si>
  <si>
    <t>Ермаков Алексей</t>
  </si>
  <si>
    <t>Десятков Александр</t>
  </si>
  <si>
    <t>Пахолюк Максим</t>
  </si>
  <si>
    <t>Не стартовал: № 70,78,82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</si>
</sst>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]:mm:ss.0"/>
    <numFmt numFmtId="181" formatCode="h:mm:ss.0"/>
    <numFmt numFmtId="182" formatCode="h:mm:ss.0;@"/>
    <numFmt numFmtId="183" formatCode="hh:mm:ss.0"/>
    <numFmt numFmtId="184" formatCode="0;[Red]0"/>
    <numFmt numFmtId="185" formatCode="000000"/>
    <numFmt numFmtId="186" formatCode="#,##0_ ;[Red]\-#,##0\ "/>
    <numFmt numFmtId="187" formatCode="[h]:mm:ss;@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400]h:mm:ss\ AM/PM"/>
    <numFmt numFmtId="193" formatCode="hh:mm:ss"/>
    <numFmt numFmtId="194" formatCode="[$-FC19]d\ mmmm\ yyyy\ &quot;г.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2"/>
    </font>
    <font>
      <b/>
      <sz val="12"/>
      <name val="Arial"/>
      <family val="2"/>
    </font>
    <font>
      <sz val="9"/>
      <name val="Arial Cyr"/>
      <family val="2"/>
    </font>
    <font>
      <sz val="9"/>
      <name val="Arial"/>
      <family val="2"/>
    </font>
    <font>
      <sz val="7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3" fillId="0" borderId="0" xfId="53" applyFont="1" applyBorder="1">
      <alignment/>
      <protection/>
    </xf>
    <xf numFmtId="0" fontId="0" fillId="0" borderId="0" xfId="53" applyBorder="1">
      <alignment/>
      <protection/>
    </xf>
    <xf numFmtId="0" fontId="0" fillId="0" borderId="0" xfId="53" applyAlignment="1">
      <alignment horizontal="left"/>
      <protection/>
    </xf>
    <xf numFmtId="0" fontId="21" fillId="0" borderId="0" xfId="53" applyFont="1">
      <alignment/>
      <protection/>
    </xf>
    <xf numFmtId="0" fontId="21" fillId="0" borderId="0" xfId="53" applyFont="1" applyAlignment="1">
      <alignment horizontal="left"/>
      <protection/>
    </xf>
    <xf numFmtId="0" fontId="21" fillId="0" borderId="0" xfId="53" applyFont="1" applyAlignment="1">
      <alignment horizontal="right"/>
      <protection/>
    </xf>
    <xf numFmtId="21" fontId="21" fillId="0" borderId="0" xfId="53" applyNumberFormat="1" applyFont="1" applyAlignment="1">
      <alignment horizontal="center"/>
      <protection/>
    </xf>
    <xf numFmtId="21" fontId="21" fillId="0" borderId="0" xfId="53" applyNumberFormat="1" applyFont="1" applyAlignment="1">
      <alignment horizontal="right"/>
      <protection/>
    </xf>
    <xf numFmtId="21" fontId="21" fillId="0" borderId="0" xfId="53" applyNumberFormat="1" applyFont="1">
      <alignment/>
      <protection/>
    </xf>
    <xf numFmtId="0" fontId="23" fillId="0" borderId="10" xfId="53" applyFont="1" applyBorder="1" applyAlignment="1">
      <alignment horizontal="center"/>
      <protection/>
    </xf>
    <xf numFmtId="0" fontId="23" fillId="0" borderId="11" xfId="53" applyFont="1" applyBorder="1" applyAlignment="1">
      <alignment horizontal="center"/>
      <protection/>
    </xf>
    <xf numFmtId="0" fontId="0" fillId="0" borderId="10" xfId="53" applyBorder="1">
      <alignment/>
      <protection/>
    </xf>
    <xf numFmtId="0" fontId="23" fillId="0" borderId="12" xfId="53" applyFont="1" applyBorder="1" applyAlignment="1">
      <alignment horizontal="center"/>
      <protection/>
    </xf>
    <xf numFmtId="180" fontId="23" fillId="0" borderId="10" xfId="53" applyNumberFormat="1" applyFont="1" applyBorder="1" applyAlignment="1">
      <alignment horizontal="center"/>
      <protection/>
    </xf>
    <xf numFmtId="0" fontId="23" fillId="0" borderId="13" xfId="53" applyFont="1" applyBorder="1" applyAlignment="1">
      <alignment horizontal="center"/>
      <protection/>
    </xf>
    <xf numFmtId="0" fontId="23" fillId="0" borderId="10" xfId="53" applyFont="1" applyBorder="1" applyAlignment="1">
      <alignment horizontal="center"/>
      <protection/>
    </xf>
    <xf numFmtId="21" fontId="25" fillId="0" borderId="10" xfId="58" applyNumberFormat="1" applyFont="1" applyBorder="1" applyAlignment="1">
      <alignment horizontal="center"/>
      <protection/>
    </xf>
    <xf numFmtId="181" fontId="25" fillId="0" borderId="13" xfId="58" applyNumberFormat="1" applyFont="1" applyBorder="1" applyAlignment="1">
      <alignment horizontal="center"/>
      <protection/>
    </xf>
    <xf numFmtId="0" fontId="25" fillId="0" borderId="12" xfId="58" applyFont="1" applyBorder="1" applyAlignment="1">
      <alignment horizontal="center"/>
      <protection/>
    </xf>
    <xf numFmtId="0" fontId="23" fillId="0" borderId="0" xfId="53" applyFont="1">
      <alignment/>
      <protection/>
    </xf>
    <xf numFmtId="0" fontId="26" fillId="0" borderId="0" xfId="60" applyFont="1" applyAlignment="1">
      <alignment horizontal="center"/>
      <protection/>
    </xf>
    <xf numFmtId="0" fontId="0" fillId="0" borderId="14" xfId="53" applyFont="1" applyBorder="1" applyAlignment="1">
      <alignment horizontal="center"/>
      <protection/>
    </xf>
    <xf numFmtId="0" fontId="23" fillId="0" borderId="15" xfId="53" applyFont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0" borderId="16" xfId="53" applyFont="1" applyBorder="1" applyAlignment="1">
      <alignment horizontal="center"/>
      <protection/>
    </xf>
    <xf numFmtId="180" fontId="23" fillId="0" borderId="14" xfId="53" applyNumberFormat="1" applyFont="1" applyBorder="1" applyAlignment="1">
      <alignment horizontal="center"/>
      <protection/>
    </xf>
    <xf numFmtId="0" fontId="23" fillId="0" borderId="17" xfId="53" applyFont="1" applyBorder="1" applyAlignment="1">
      <alignment horizontal="center"/>
      <protection/>
    </xf>
    <xf numFmtId="0" fontId="23" fillId="0" borderId="15" xfId="53" applyFont="1" applyBorder="1" applyAlignment="1">
      <alignment horizontal="center"/>
      <protection/>
    </xf>
    <xf numFmtId="0" fontId="23" fillId="0" borderId="14" xfId="53" applyFont="1" applyBorder="1" applyAlignment="1">
      <alignment horizontal="center"/>
      <protection/>
    </xf>
    <xf numFmtId="0" fontId="23" fillId="0" borderId="17" xfId="53" applyFont="1" applyBorder="1">
      <alignment/>
      <protection/>
    </xf>
    <xf numFmtId="21" fontId="25" fillId="0" borderId="14" xfId="58" applyNumberFormat="1" applyFont="1" applyBorder="1" applyAlignment="1">
      <alignment horizontal="center"/>
      <protection/>
    </xf>
    <xf numFmtId="181" fontId="25" fillId="0" borderId="15" xfId="58" applyNumberFormat="1" applyFont="1" applyBorder="1" applyAlignment="1">
      <alignment horizontal="center"/>
      <protection/>
    </xf>
    <xf numFmtId="0" fontId="23" fillId="0" borderId="18" xfId="53" applyFont="1" applyBorder="1" applyAlignment="1">
      <alignment horizontal="center"/>
      <protection/>
    </xf>
    <xf numFmtId="0" fontId="27" fillId="0" borderId="19" xfId="53" applyFont="1" applyBorder="1" applyAlignment="1">
      <alignment horizontal="center"/>
      <protection/>
    </xf>
    <xf numFmtId="0" fontId="25" fillId="0" borderId="14" xfId="58" applyFont="1" applyBorder="1" applyAlignment="1">
      <alignment horizontal="center"/>
      <protection/>
    </xf>
    <xf numFmtId="0" fontId="28" fillId="0" borderId="18" xfId="53" applyFont="1" applyBorder="1" applyAlignment="1">
      <alignment horizontal="center"/>
      <protection/>
    </xf>
    <xf numFmtId="0" fontId="29" fillId="0" borderId="18" xfId="53" applyFont="1" applyBorder="1" applyAlignment="1">
      <alignment horizontal="center"/>
      <protection/>
    </xf>
    <xf numFmtId="0" fontId="23" fillId="0" borderId="18" xfId="53" applyFont="1" applyBorder="1">
      <alignment/>
      <protection/>
    </xf>
    <xf numFmtId="0" fontId="30" fillId="0" borderId="18" xfId="53" applyFont="1" applyBorder="1" applyAlignment="1">
      <alignment horizontal="center"/>
      <protection/>
    </xf>
    <xf numFmtId="0" fontId="28" fillId="0" borderId="18" xfId="55" applyFont="1" applyBorder="1" applyAlignment="1">
      <alignment horizontal="left"/>
      <protection/>
    </xf>
    <xf numFmtId="0" fontId="31" fillId="0" borderId="18" xfId="55" applyFont="1" applyBorder="1" applyAlignment="1">
      <alignment horizontal="center"/>
      <protection/>
    </xf>
    <xf numFmtId="0" fontId="14" fillId="0" borderId="18" xfId="53" applyFont="1" applyBorder="1" applyAlignment="1">
      <alignment horizontal="left"/>
      <protection/>
    </xf>
    <xf numFmtId="0" fontId="0" fillId="0" borderId="19" xfId="53" applyFont="1" applyBorder="1" applyAlignment="1">
      <alignment horizontal="left"/>
      <protection/>
    </xf>
    <xf numFmtId="21" fontId="28" fillId="0" borderId="18" xfId="0" applyNumberFormat="1" applyFont="1" applyBorder="1" applyAlignment="1">
      <alignment horizontal="center"/>
    </xf>
    <xf numFmtId="181" fontId="32" fillId="0" borderId="20" xfId="60" applyNumberFormat="1" applyFont="1" applyBorder="1" applyAlignment="1">
      <alignment horizontal="center"/>
      <protection/>
    </xf>
    <xf numFmtId="1" fontId="32" fillId="0" borderId="18" xfId="60" applyNumberFormat="1" applyFont="1" applyBorder="1" applyAlignment="1">
      <alignment horizontal="center"/>
      <protection/>
    </xf>
    <xf numFmtId="1" fontId="28" fillId="0" borderId="18" xfId="53" applyNumberFormat="1" applyFont="1" applyBorder="1" applyAlignment="1">
      <alignment horizontal="center"/>
      <protection/>
    </xf>
    <xf numFmtId="1" fontId="28" fillId="0" borderId="20" xfId="53" applyNumberFormat="1" applyFont="1" applyBorder="1" applyAlignment="1">
      <alignment horizontal="center"/>
      <protection/>
    </xf>
    <xf numFmtId="1" fontId="28" fillId="20" borderId="18" xfId="53" applyNumberFormat="1" applyFont="1" applyFill="1" applyBorder="1" applyAlignment="1">
      <alignment horizontal="center"/>
      <protection/>
    </xf>
    <xf numFmtId="181" fontId="33" fillId="0" borderId="18" xfId="58" applyNumberFormat="1" applyFont="1" applyBorder="1" applyAlignment="1">
      <alignment horizontal="center"/>
      <protection/>
    </xf>
    <xf numFmtId="0" fontId="28" fillId="0" borderId="18" xfId="53" applyFont="1" applyBorder="1" applyAlignment="1">
      <alignment horizontal="center"/>
      <protection/>
    </xf>
    <xf numFmtId="21" fontId="28" fillId="0" borderId="2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193" fontId="33" fillId="0" borderId="0" xfId="60" applyNumberFormat="1" applyFont="1" applyAlignment="1">
      <alignment horizontal="center"/>
      <protection/>
    </xf>
    <xf numFmtId="0" fontId="28" fillId="0" borderId="14" xfId="53" applyFont="1" applyBorder="1" applyAlignment="1">
      <alignment horizontal="center"/>
      <protection/>
    </xf>
    <xf numFmtId="0" fontId="28" fillId="0" borderId="18" xfId="55" applyFont="1" applyBorder="1">
      <alignment/>
      <protection/>
    </xf>
    <xf numFmtId="0" fontId="28" fillId="0" borderId="18" xfId="55" applyFont="1" applyBorder="1" applyAlignment="1">
      <alignment horizontal="center"/>
      <protection/>
    </xf>
    <xf numFmtId="21" fontId="28" fillId="0" borderId="22" xfId="0" applyNumberFormat="1" applyFont="1" applyBorder="1" applyAlignment="1">
      <alignment horizontal="center"/>
    </xf>
    <xf numFmtId="0" fontId="31" fillId="0" borderId="18" xfId="53" applyFont="1" applyBorder="1">
      <alignment/>
      <protection/>
    </xf>
    <xf numFmtId="0" fontId="31" fillId="0" borderId="18" xfId="53" applyFont="1" applyBorder="1" applyAlignment="1">
      <alignment horizontal="center"/>
      <protection/>
    </xf>
    <xf numFmtId="0" fontId="0" fillId="0" borderId="18" xfId="53" applyFont="1" applyBorder="1" applyAlignment="1">
      <alignment horizontal="left"/>
      <protection/>
    </xf>
    <xf numFmtId="0" fontId="0" fillId="0" borderId="19" xfId="53" applyFont="1" applyBorder="1">
      <alignment/>
      <protection/>
    </xf>
    <xf numFmtId="49" fontId="0" fillId="0" borderId="0" xfId="0" applyNumberFormat="1" applyFont="1" applyAlignment="1">
      <alignment/>
    </xf>
    <xf numFmtId="0" fontId="28" fillId="0" borderId="0" xfId="53" applyFont="1" applyBorder="1" applyAlignment="1">
      <alignment horizontal="center"/>
      <protection/>
    </xf>
    <xf numFmtId="0" fontId="29" fillId="0" borderId="0" xfId="53" applyFont="1" applyBorder="1" applyAlignment="1">
      <alignment horizontal="center"/>
      <protection/>
    </xf>
    <xf numFmtId="0" fontId="30" fillId="0" borderId="0" xfId="53" applyFont="1" applyBorder="1" applyAlignment="1">
      <alignment horizontal="center"/>
      <protection/>
    </xf>
    <xf numFmtId="0" fontId="28" fillId="0" borderId="0" xfId="55" applyFont="1" applyBorder="1" applyAlignment="1">
      <alignment horizontal="left"/>
      <protection/>
    </xf>
    <xf numFmtId="0" fontId="0" fillId="0" borderId="0" xfId="55" applyFont="1" applyBorder="1" applyAlignment="1">
      <alignment horizontal="center"/>
      <protection/>
    </xf>
    <xf numFmtId="0" fontId="0" fillId="0" borderId="0" xfId="53" applyFont="1" applyBorder="1" applyAlignment="1">
      <alignment horizontal="left"/>
      <protection/>
    </xf>
    <xf numFmtId="0" fontId="31" fillId="0" borderId="0" xfId="53" applyFont="1" applyBorder="1">
      <alignment/>
      <protection/>
    </xf>
    <xf numFmtId="0" fontId="0" fillId="0" borderId="0" xfId="53" applyFont="1">
      <alignment/>
      <protection/>
    </xf>
    <xf numFmtId="0" fontId="34" fillId="0" borderId="0" xfId="59" applyFont="1">
      <alignment/>
      <protection/>
    </xf>
    <xf numFmtId="0" fontId="14" fillId="0" borderId="0" xfId="59">
      <alignment/>
      <protection/>
    </xf>
    <xf numFmtId="0" fontId="28" fillId="0" borderId="0" xfId="59" applyFont="1">
      <alignment/>
      <protection/>
    </xf>
    <xf numFmtId="0" fontId="28" fillId="0" borderId="0" xfId="59" applyFont="1">
      <alignment/>
      <protection/>
    </xf>
    <xf numFmtId="182" fontId="35" fillId="0" borderId="0" xfId="59" applyNumberFormat="1" applyFont="1" applyBorder="1" applyAlignment="1">
      <alignment horizontal="right"/>
      <protection/>
    </xf>
    <xf numFmtId="0" fontId="36" fillId="0" borderId="0" xfId="59" applyNumberFormat="1" applyFont="1" applyBorder="1" applyAlignment="1">
      <alignment horizontal="center"/>
      <protection/>
    </xf>
    <xf numFmtId="0" fontId="28" fillId="0" borderId="0" xfId="53" applyFont="1">
      <alignment/>
      <protection/>
    </xf>
    <xf numFmtId="182" fontId="35" fillId="0" borderId="0" xfId="59" applyNumberFormat="1" applyFont="1" applyBorder="1" applyAlignment="1">
      <alignment horizontal="center"/>
      <protection/>
    </xf>
    <xf numFmtId="21" fontId="25" fillId="0" borderId="23" xfId="58" applyNumberFormat="1" applyFont="1" applyBorder="1" applyAlignment="1">
      <alignment horizontal="center"/>
      <protection/>
    </xf>
    <xf numFmtId="0" fontId="25" fillId="0" borderId="18" xfId="53" applyFont="1" applyBorder="1" applyAlignment="1">
      <alignment horizontal="center"/>
      <protection/>
    </xf>
    <xf numFmtId="45" fontId="28" fillId="0" borderId="21" xfId="0" applyNumberFormat="1" applyFont="1" applyBorder="1" applyAlignment="1">
      <alignment horizontal="center"/>
    </xf>
    <xf numFmtId="21" fontId="33" fillId="0" borderId="0" xfId="60" applyNumberFormat="1" applyFont="1" applyAlignment="1">
      <alignment horizontal="center"/>
      <protection/>
    </xf>
    <xf numFmtId="0" fontId="0" fillId="0" borderId="0" xfId="53" applyAlignment="1">
      <alignment/>
      <protection/>
    </xf>
    <xf numFmtId="45" fontId="28" fillId="0" borderId="22" xfId="0" applyNumberFormat="1" applyFont="1" applyBorder="1" applyAlignment="1">
      <alignment horizontal="center"/>
    </xf>
    <xf numFmtId="0" fontId="0" fillId="0" borderId="18" xfId="53" applyBorder="1">
      <alignment/>
      <protection/>
    </xf>
    <xf numFmtId="0" fontId="14" fillId="0" borderId="18" xfId="55" applyFont="1" applyBorder="1" applyAlignment="1">
      <alignment horizontal="left"/>
      <protection/>
    </xf>
    <xf numFmtId="0" fontId="0" fillId="0" borderId="19" xfId="53" applyFont="1" applyBorder="1" applyAlignment="1">
      <alignment horizontal="left" wrapText="1"/>
      <protection/>
    </xf>
    <xf numFmtId="0" fontId="28" fillId="0" borderId="0" xfId="53" applyNumberFormat="1" applyFont="1">
      <alignment/>
      <protection/>
    </xf>
    <xf numFmtId="0" fontId="31" fillId="0" borderId="0" xfId="53" applyFont="1">
      <alignment/>
      <protection/>
    </xf>
    <xf numFmtId="0" fontId="31" fillId="0" borderId="0" xfId="53" applyFont="1" applyAlignment="1">
      <alignment horizontal="right"/>
      <protection/>
    </xf>
    <xf numFmtId="21" fontId="31" fillId="0" borderId="0" xfId="53" applyNumberFormat="1" applyFont="1" applyAlignment="1">
      <alignment horizontal="right"/>
      <protection/>
    </xf>
    <xf numFmtId="21" fontId="31" fillId="0" borderId="0" xfId="53" applyNumberFormat="1" applyFont="1" applyAlignment="1">
      <alignment horizontal="center"/>
      <protection/>
    </xf>
    <xf numFmtId="0" fontId="0" fillId="0" borderId="18" xfId="53" applyFont="1" applyBorder="1" applyAlignment="1">
      <alignment horizontal="center"/>
      <protection/>
    </xf>
    <xf numFmtId="0" fontId="28" fillId="0" borderId="18" xfId="55" applyFont="1" applyFill="1" applyBorder="1" applyAlignment="1">
      <alignment horizontal="left"/>
      <protection/>
    </xf>
    <xf numFmtId="0" fontId="31" fillId="0" borderId="18" xfId="55" applyFont="1" applyFill="1" applyBorder="1" applyAlignment="1">
      <alignment horizontal="center"/>
      <protection/>
    </xf>
    <xf numFmtId="181" fontId="28" fillId="0" borderId="18" xfId="53" applyNumberFormat="1" applyFont="1" applyBorder="1" applyAlignment="1">
      <alignment horizontal="center"/>
      <protection/>
    </xf>
    <xf numFmtId="47" fontId="28" fillId="0" borderId="18" xfId="53" applyNumberFormat="1" applyFont="1" applyBorder="1" applyAlignment="1">
      <alignment horizontal="center"/>
      <protection/>
    </xf>
    <xf numFmtId="0" fontId="0" fillId="0" borderId="18" xfId="53" applyFont="1" applyBorder="1">
      <alignment/>
      <protection/>
    </xf>
    <xf numFmtId="0" fontId="37" fillId="0" borderId="0" xfId="53" applyFont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Border="1" applyAlignment="1">
      <alignment horizontal="center"/>
      <protection/>
    </xf>
    <xf numFmtId="0" fontId="14" fillId="0" borderId="0" xfId="53" applyFont="1" applyBorder="1" applyAlignment="1">
      <alignment horizontal="left"/>
      <protection/>
    </xf>
    <xf numFmtId="1" fontId="25" fillId="0" borderId="0" xfId="53" applyNumberFormat="1" applyFont="1" applyFill="1" applyBorder="1" applyAlignment="1">
      <alignment horizontal="center"/>
      <protection/>
    </xf>
    <xf numFmtId="1" fontId="14" fillId="0" borderId="0" xfId="53" applyNumberFormat="1" applyFont="1" applyBorder="1" applyAlignment="1">
      <alignment horizontal="center"/>
      <protection/>
    </xf>
    <xf numFmtId="181" fontId="14" fillId="0" borderId="0" xfId="53" applyNumberFormat="1" applyFont="1" applyBorder="1" applyAlignment="1">
      <alignment horizontal="center"/>
      <protection/>
    </xf>
    <xf numFmtId="47" fontId="14" fillId="0" borderId="0" xfId="53" applyNumberFormat="1" applyFont="1" applyBorder="1" applyAlignment="1">
      <alignment horizontal="center"/>
      <protection/>
    </xf>
    <xf numFmtId="0" fontId="14" fillId="0" borderId="0" xfId="53" applyFont="1" applyBorder="1" applyAlignment="1">
      <alignment horizontal="center"/>
      <protection/>
    </xf>
    <xf numFmtId="0" fontId="31" fillId="0" borderId="0" xfId="54" applyFont="1" applyBorder="1">
      <alignment/>
      <protection/>
    </xf>
    <xf numFmtId="0" fontId="28" fillId="0" borderId="18" xfId="53" applyFont="1" applyBorder="1">
      <alignment/>
      <protection/>
    </xf>
    <xf numFmtId="0" fontId="28" fillId="0" borderId="18" xfId="55" applyFont="1" applyBorder="1" applyAlignment="1">
      <alignment/>
      <protection/>
    </xf>
    <xf numFmtId="0" fontId="0" fillId="0" borderId="18" xfId="55" applyFont="1" applyBorder="1" applyAlignment="1">
      <alignment horizontal="center"/>
      <protection/>
    </xf>
    <xf numFmtId="1" fontId="32" fillId="0" borderId="18" xfId="53" applyNumberFormat="1" applyFont="1" applyBorder="1" applyAlignment="1">
      <alignment horizontal="center"/>
      <protection/>
    </xf>
    <xf numFmtId="1" fontId="32" fillId="0" borderId="20" xfId="53" applyNumberFormat="1" applyFont="1" applyBorder="1" applyAlignment="1">
      <alignment horizontal="center"/>
      <protection/>
    </xf>
    <xf numFmtId="1" fontId="32" fillId="0" borderId="18" xfId="53" applyNumberFormat="1" applyFont="1" applyFill="1" applyBorder="1" applyAlignment="1">
      <alignment horizontal="center"/>
      <protection/>
    </xf>
    <xf numFmtId="181" fontId="14" fillId="0" borderId="18" xfId="53" applyNumberFormat="1" applyFont="1" applyBorder="1" applyAlignment="1">
      <alignment horizontal="center"/>
      <protection/>
    </xf>
    <xf numFmtId="45" fontId="14" fillId="0" borderId="21" xfId="0" applyNumberFormat="1" applyFont="1" applyBorder="1" applyAlignment="1">
      <alignment horizontal="center"/>
    </xf>
    <xf numFmtId="0" fontId="28" fillId="0" borderId="14" xfId="53" applyFont="1" applyBorder="1" applyAlignment="1">
      <alignment horizontal="center"/>
      <protection/>
    </xf>
    <xf numFmtId="0" fontId="31" fillId="0" borderId="18" xfId="53" applyFont="1" applyBorder="1" applyAlignment="1">
      <alignment/>
      <protection/>
    </xf>
    <xf numFmtId="45" fontId="14" fillId="0" borderId="22" xfId="0" applyNumberFormat="1" applyFont="1" applyBorder="1" applyAlignment="1">
      <alignment horizontal="center"/>
    </xf>
    <xf numFmtId="0" fontId="28" fillId="0" borderId="18" xfId="53" applyFont="1" applyBorder="1" applyAlignment="1">
      <alignment/>
      <protection/>
    </xf>
    <xf numFmtId="0" fontId="14" fillId="0" borderId="18" xfId="53" applyFont="1" applyBorder="1" applyAlignment="1">
      <alignment horizontal="center"/>
      <protection/>
    </xf>
    <xf numFmtId="6" fontId="14" fillId="0" borderId="18" xfId="53" applyNumberFormat="1" applyFont="1" applyBorder="1" applyAlignment="1">
      <alignment horizontal="center"/>
      <protection/>
    </xf>
    <xf numFmtId="0" fontId="28" fillId="0" borderId="0" xfId="53" applyFont="1" applyBorder="1">
      <alignment/>
      <protection/>
    </xf>
    <xf numFmtId="0" fontId="28" fillId="0" borderId="0" xfId="53" applyFont="1" applyBorder="1" applyAlignment="1">
      <alignment horizontal="center"/>
      <protection/>
    </xf>
    <xf numFmtId="1" fontId="25" fillId="0" borderId="0" xfId="53" applyNumberFormat="1" applyFont="1" applyBorder="1" applyAlignment="1">
      <alignment horizontal="center"/>
      <protection/>
    </xf>
    <xf numFmtId="0" fontId="27" fillId="0" borderId="0" xfId="53" applyFont="1">
      <alignment/>
      <protection/>
    </xf>
    <xf numFmtId="0" fontId="31" fillId="0" borderId="0" xfId="53" applyFont="1" applyBorder="1" applyAlignment="1">
      <alignment horizontal="center"/>
      <protection/>
    </xf>
    <xf numFmtId="0" fontId="14" fillId="0" borderId="0" xfId="53" applyFont="1" applyBorder="1" applyAlignment="1">
      <alignment horizontal="center"/>
      <protection/>
    </xf>
    <xf numFmtId="0" fontId="28" fillId="0" borderId="0" xfId="53" applyFont="1" applyBorder="1" applyAlignment="1">
      <alignment horizontal="left"/>
      <protection/>
    </xf>
    <xf numFmtId="0" fontId="38" fillId="0" borderId="0" xfId="53" applyFont="1" applyBorder="1" applyAlignment="1">
      <alignment horizontal="center"/>
      <protection/>
    </xf>
    <xf numFmtId="181" fontId="23" fillId="0" borderId="0" xfId="53" applyNumberFormat="1" applyFont="1" applyBorder="1" applyAlignment="1">
      <alignment horizontal="center"/>
      <protection/>
    </xf>
    <xf numFmtId="47" fontId="23" fillId="0" borderId="0" xfId="53" applyNumberFormat="1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47" fontId="14" fillId="0" borderId="18" xfId="53" applyNumberFormat="1" applyFont="1" applyBorder="1" applyAlignment="1">
      <alignment horizontal="center"/>
      <protection/>
    </xf>
    <xf numFmtId="0" fontId="31" fillId="0" borderId="0" xfId="53" applyFont="1" applyBorder="1" applyAlignment="1">
      <alignment/>
      <protection/>
    </xf>
    <xf numFmtId="21" fontId="28" fillId="0" borderId="0" xfId="0" applyNumberFormat="1" applyFont="1" applyBorder="1" applyAlignment="1">
      <alignment horizontal="center"/>
    </xf>
    <xf numFmtId="181" fontId="32" fillId="0" borderId="0" xfId="60" applyNumberFormat="1" applyFont="1" applyBorder="1" applyAlignment="1">
      <alignment horizontal="center"/>
      <protection/>
    </xf>
    <xf numFmtId="1" fontId="32" fillId="0" borderId="0" xfId="60" applyNumberFormat="1" applyFont="1" applyBorder="1" applyAlignment="1">
      <alignment horizontal="center"/>
      <protection/>
    </xf>
    <xf numFmtId="1" fontId="32" fillId="0" borderId="0" xfId="53" applyNumberFormat="1" applyFont="1" applyBorder="1" applyAlignment="1">
      <alignment horizontal="center"/>
      <protection/>
    </xf>
    <xf numFmtId="1" fontId="32" fillId="0" borderId="0" xfId="53" applyNumberFormat="1" applyFont="1" applyFill="1" applyBorder="1" applyAlignment="1">
      <alignment horizontal="center"/>
      <protection/>
    </xf>
    <xf numFmtId="181" fontId="33" fillId="0" borderId="0" xfId="58" applyNumberFormat="1" applyFont="1" applyBorder="1" applyAlignment="1">
      <alignment horizontal="center"/>
      <protection/>
    </xf>
    <xf numFmtId="45" fontId="14" fillId="0" borderId="0" xfId="0" applyNumberFormat="1" applyFont="1" applyBorder="1" applyAlignment="1">
      <alignment horizontal="center"/>
    </xf>
    <xf numFmtId="0" fontId="23" fillId="0" borderId="0" xfId="53" applyNumberFormat="1" applyFont="1">
      <alignment/>
      <protection/>
    </xf>
    <xf numFmtId="0" fontId="21" fillId="0" borderId="0" xfId="53" applyFont="1" applyAlignment="1">
      <alignment horizontal="center"/>
      <protection/>
    </xf>
    <xf numFmtId="0" fontId="23" fillId="0" borderId="19" xfId="53" applyFont="1" applyBorder="1" applyAlignment="1">
      <alignment horizontal="center"/>
      <protection/>
    </xf>
    <xf numFmtId="0" fontId="23" fillId="0" borderId="24" xfId="53" applyFont="1" applyBorder="1" applyAlignment="1">
      <alignment horizontal="center"/>
      <protection/>
    </xf>
    <xf numFmtId="0" fontId="23" fillId="0" borderId="20" xfId="53" applyFont="1" applyBorder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24" fillId="0" borderId="0" xfId="53" applyFont="1" applyAlignment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_Кубок России спринт и пасьют  биатлон" xfId="58"/>
    <cellStyle name="Обычный_Лист в Пер" xfId="59"/>
    <cellStyle name="Обычный_Спринт и пасьют биатлон 18.03.2010г.l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S744"/>
  <sheetViews>
    <sheetView tabSelected="1" view="pageBreakPreview" zoomScale="65" zoomScaleSheetLayoutView="65" workbookViewId="0" topLeftCell="A1">
      <selection activeCell="I213" sqref="I213"/>
    </sheetView>
  </sheetViews>
  <sheetFormatPr defaultColWidth="10.421875" defaultRowHeight="12.75"/>
  <cols>
    <col min="1" max="1" width="6.7109375" style="2" customWidth="1"/>
    <col min="2" max="2" width="7.57421875" style="2" customWidth="1"/>
    <col min="3" max="3" width="11.421875" style="2" hidden="1" customWidth="1"/>
    <col min="4" max="4" width="6.140625" style="2" hidden="1" customWidth="1"/>
    <col min="5" max="5" width="30.00390625" style="2" customWidth="1"/>
    <col min="6" max="6" width="9.28125" style="2" customWidth="1"/>
    <col min="7" max="7" width="8.28125" style="2" customWidth="1"/>
    <col min="8" max="8" width="35.00390625" style="2" customWidth="1"/>
    <col min="9" max="9" width="28.57421875" style="2" customWidth="1"/>
    <col min="10" max="10" width="12.57421875" style="2" customWidth="1"/>
    <col min="11" max="11" width="13.421875" style="2" customWidth="1"/>
    <col min="12" max="15" width="4.8515625" style="2" customWidth="1"/>
    <col min="16" max="16" width="6.421875" style="2" customWidth="1"/>
    <col min="17" max="17" width="13.140625" style="2" customWidth="1"/>
    <col min="18" max="18" width="7.57421875" style="2" customWidth="1"/>
    <col min="19" max="20" width="8.28125" style="2" customWidth="1"/>
    <col min="21" max="21" width="13.28125" style="2" hidden="1" customWidth="1"/>
    <col min="22" max="24" width="0" style="2" hidden="1" customWidth="1"/>
    <col min="25" max="16384" width="10.421875" style="2" customWidth="1"/>
  </cols>
  <sheetData>
    <row r="1" spans="1:21" ht="18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147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:21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84" s="4" customFormat="1" ht="16.5" customHeight="1">
      <c r="A7" s="151" t="s">
        <v>3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</row>
    <row r="8" spans="1:21" ht="18">
      <c r="A8" s="147" t="s">
        <v>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</row>
    <row r="9" spans="1:21" ht="18">
      <c r="A9" s="151" t="s">
        <v>5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</row>
    <row r="10" spans="1:21" s="5" customFormat="1" ht="7.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</row>
    <row r="11" spans="1:21" s="6" customFormat="1" ht="18">
      <c r="A11" s="151" t="s">
        <v>6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</row>
    <row r="12" spans="1:21" s="6" customFormat="1" ht="21.75" customHeight="1">
      <c r="A12" s="147" t="s">
        <v>7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</row>
    <row r="13" spans="1:21" s="6" customFormat="1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6" customFormat="1" ht="18">
      <c r="A14" s="7" t="s">
        <v>8</v>
      </c>
      <c r="Q14" s="8" t="s">
        <v>9</v>
      </c>
      <c r="U14" s="8" t="s">
        <v>10</v>
      </c>
    </row>
    <row r="15" spans="1:18" s="6" customFormat="1" ht="15.75" customHeight="1">
      <c r="A15" s="7" t="s">
        <v>11</v>
      </c>
      <c r="B15" s="1"/>
      <c r="C15" s="1"/>
      <c r="D15" s="1"/>
      <c r="E15" s="1"/>
      <c r="F15" s="1"/>
      <c r="G15" s="1"/>
      <c r="H15" s="9"/>
      <c r="I15" s="1"/>
      <c r="K15" s="1"/>
      <c r="L15" s="1"/>
      <c r="M15" s="1"/>
      <c r="N15" s="1"/>
      <c r="O15" s="1"/>
      <c r="P15" s="8" t="s">
        <v>12</v>
      </c>
      <c r="Q15" s="10">
        <v>0.47222222222222227</v>
      </c>
      <c r="R15" s="9"/>
    </row>
    <row r="16" spans="1:18" s="6" customFormat="1" ht="15.75" customHeight="1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8"/>
      <c r="Q16" s="8"/>
      <c r="R16" s="11"/>
    </row>
    <row r="17" spans="1:95" ht="12.75">
      <c r="A17" s="12" t="s">
        <v>13</v>
      </c>
      <c r="B17" s="13" t="s">
        <v>14</v>
      </c>
      <c r="C17" s="14"/>
      <c r="D17" s="15" t="s">
        <v>15</v>
      </c>
      <c r="E17" s="16" t="s">
        <v>16</v>
      </c>
      <c r="F17" s="17" t="s">
        <v>17</v>
      </c>
      <c r="G17" s="13" t="s">
        <v>18</v>
      </c>
      <c r="H17" s="18" t="s">
        <v>19</v>
      </c>
      <c r="I17" s="17" t="s">
        <v>20</v>
      </c>
      <c r="J17" s="19" t="s">
        <v>21</v>
      </c>
      <c r="K17" s="20" t="s">
        <v>22</v>
      </c>
      <c r="L17" s="148" t="s">
        <v>23</v>
      </c>
      <c r="M17" s="149"/>
      <c r="N17" s="149"/>
      <c r="O17" s="149"/>
      <c r="P17" s="150"/>
      <c r="Q17" s="21" t="s">
        <v>24</v>
      </c>
      <c r="R17" s="18" t="s">
        <v>25</v>
      </c>
      <c r="S17" s="18" t="s">
        <v>26</v>
      </c>
      <c r="T17" s="22"/>
      <c r="U17" s="23" t="s">
        <v>27</v>
      </c>
      <c r="V17" s="23" t="s">
        <v>28</v>
      </c>
      <c r="W17" s="23" t="s">
        <v>29</v>
      </c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</row>
    <row r="18" spans="1:90" ht="13.5" thickBot="1">
      <c r="A18" s="24"/>
      <c r="B18" s="25" t="s">
        <v>30</v>
      </c>
      <c r="C18" s="26"/>
      <c r="D18" s="27" t="s">
        <v>31</v>
      </c>
      <c r="E18" s="28"/>
      <c r="F18" s="29" t="s">
        <v>32</v>
      </c>
      <c r="G18" s="30" t="s">
        <v>33</v>
      </c>
      <c r="H18" s="31"/>
      <c r="I18" s="32"/>
      <c r="J18" s="33" t="s">
        <v>34</v>
      </c>
      <c r="K18" s="34" t="s">
        <v>35</v>
      </c>
      <c r="L18" s="35" t="s">
        <v>36</v>
      </c>
      <c r="M18" s="31" t="s">
        <v>36</v>
      </c>
      <c r="N18" s="31" t="s">
        <v>37</v>
      </c>
      <c r="O18" s="31" t="s">
        <v>37</v>
      </c>
      <c r="P18" s="36" t="s">
        <v>38</v>
      </c>
      <c r="Q18" s="37" t="s">
        <v>39</v>
      </c>
      <c r="R18" s="31" t="s">
        <v>40</v>
      </c>
      <c r="S18" s="31"/>
      <c r="T18" s="22"/>
      <c r="U18" s="23"/>
      <c r="V18" s="23"/>
      <c r="W18" s="23" t="s">
        <v>41</v>
      </c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</row>
    <row r="19" spans="1:86" s="4" customFormat="1" ht="23.25" customHeight="1" thickBot="1">
      <c r="A19" s="38">
        <v>1</v>
      </c>
      <c r="B19" s="39">
        <v>2</v>
      </c>
      <c r="C19" s="40">
        <f aca="true" ca="1" t="shared" si="0" ref="C19:C29">RAND()</f>
        <v>0.9893569292065871</v>
      </c>
      <c r="D19" s="41"/>
      <c r="E19" s="42" t="s">
        <v>42</v>
      </c>
      <c r="F19" s="43">
        <v>1996</v>
      </c>
      <c r="G19" s="43">
        <v>1</v>
      </c>
      <c r="H19" s="44" t="s">
        <v>43</v>
      </c>
      <c r="I19" s="45" t="s">
        <v>44</v>
      </c>
      <c r="J19" s="46">
        <v>0.00013541666666666666</v>
      </c>
      <c r="K19" s="47">
        <f>V19+W19</f>
        <v>0.017321759259259262</v>
      </c>
      <c r="L19" s="48">
        <v>2</v>
      </c>
      <c r="M19" s="49">
        <v>1</v>
      </c>
      <c r="N19" s="50">
        <v>3</v>
      </c>
      <c r="O19" s="51"/>
      <c r="P19" s="49">
        <f aca="true" t="shared" si="1" ref="P19:P29">SUM(L19:O19)</f>
        <v>6</v>
      </c>
      <c r="Q19" s="52">
        <f aca="true" t="shared" si="2" ref="Q19:Q29">K19-$K$19</f>
        <v>0</v>
      </c>
      <c r="R19" s="53" t="s">
        <v>45</v>
      </c>
      <c r="S19" s="53"/>
      <c r="U19" s="54">
        <v>0.00013541666666666666</v>
      </c>
      <c r="V19" s="55" t="s">
        <v>46</v>
      </c>
      <c r="W19" s="56">
        <f aca="true" t="shared" si="3" ref="W19:W29">U19-J19</f>
        <v>0</v>
      </c>
      <c r="X19" s="39">
        <v>2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</row>
    <row r="20" spans="1:86" s="4" customFormat="1" ht="23.25" customHeight="1" thickBot="1">
      <c r="A20" s="57">
        <v>2</v>
      </c>
      <c r="B20" s="39">
        <v>1</v>
      </c>
      <c r="C20" s="40">
        <f ca="1" t="shared" si="0"/>
        <v>0.281134600093232</v>
      </c>
      <c r="D20" s="41"/>
      <c r="E20" s="58" t="s">
        <v>47</v>
      </c>
      <c r="F20" s="59">
        <v>1995</v>
      </c>
      <c r="G20" s="59">
        <v>2</v>
      </c>
      <c r="H20" s="44" t="s">
        <v>43</v>
      </c>
      <c r="I20" s="45" t="s">
        <v>44</v>
      </c>
      <c r="J20" s="46">
        <v>0</v>
      </c>
      <c r="K20" s="47">
        <f>V20+W20</f>
        <v>0.017684027777777778</v>
      </c>
      <c r="L20" s="48">
        <v>1</v>
      </c>
      <c r="M20" s="49">
        <v>0</v>
      </c>
      <c r="N20" s="50">
        <v>3</v>
      </c>
      <c r="O20" s="51"/>
      <c r="P20" s="49">
        <f t="shared" si="1"/>
        <v>4</v>
      </c>
      <c r="Q20" s="52">
        <f t="shared" si="2"/>
        <v>0.00036226851851851524</v>
      </c>
      <c r="R20" s="53" t="s">
        <v>45</v>
      </c>
      <c r="S20" s="53"/>
      <c r="U20" s="60">
        <v>0</v>
      </c>
      <c r="V20" s="55" t="s">
        <v>48</v>
      </c>
      <c r="W20" s="56">
        <f t="shared" si="3"/>
        <v>0</v>
      </c>
      <c r="X20" s="39">
        <v>1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</row>
    <row r="21" spans="1:86" s="4" customFormat="1" ht="23.25" customHeight="1" thickBot="1">
      <c r="A21" s="38">
        <v>3</v>
      </c>
      <c r="B21" s="39">
        <v>4</v>
      </c>
      <c r="C21" s="40">
        <f ca="1" t="shared" si="0"/>
        <v>0.4948435114303482</v>
      </c>
      <c r="D21" s="41"/>
      <c r="E21" s="61" t="s">
        <v>49</v>
      </c>
      <c r="F21" s="62">
        <v>1996</v>
      </c>
      <c r="G21" s="62" t="s">
        <v>45</v>
      </c>
      <c r="H21" s="63" t="s">
        <v>50</v>
      </c>
      <c r="I21" s="64" t="s">
        <v>51</v>
      </c>
      <c r="J21" s="46">
        <v>0.00025810185185185186</v>
      </c>
      <c r="K21" s="47">
        <f>V21+W21</f>
        <v>0.01782060185185185</v>
      </c>
      <c r="L21" s="49">
        <v>2</v>
      </c>
      <c r="M21" s="49">
        <v>2</v>
      </c>
      <c r="N21" s="50">
        <v>2</v>
      </c>
      <c r="O21" s="51"/>
      <c r="P21" s="49">
        <f t="shared" si="1"/>
        <v>6</v>
      </c>
      <c r="Q21" s="52">
        <f t="shared" si="2"/>
        <v>0.0004988425925925889</v>
      </c>
      <c r="R21" s="53" t="s">
        <v>45</v>
      </c>
      <c r="S21" s="53"/>
      <c r="U21" s="60">
        <v>0.00025810185185185186</v>
      </c>
      <c r="V21" s="55" t="s">
        <v>52</v>
      </c>
      <c r="W21" s="56">
        <f t="shared" si="3"/>
        <v>0</v>
      </c>
      <c r="X21" s="39">
        <v>4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</row>
    <row r="22" spans="1:86" s="4" customFormat="1" ht="23.25" customHeight="1" thickBot="1">
      <c r="A22" s="57">
        <v>4</v>
      </c>
      <c r="B22" s="39">
        <v>3</v>
      </c>
      <c r="C22" s="40">
        <f ca="1" t="shared" si="0"/>
        <v>0.8530375724341728</v>
      </c>
      <c r="D22" s="41"/>
      <c r="E22" s="42" t="s">
        <v>53</v>
      </c>
      <c r="F22" s="43">
        <v>1996</v>
      </c>
      <c r="G22" s="43">
        <v>1</v>
      </c>
      <c r="H22" s="63" t="s">
        <v>54</v>
      </c>
      <c r="I22" s="45" t="s">
        <v>55</v>
      </c>
      <c r="J22" s="46">
        <v>0.0002534722222222222</v>
      </c>
      <c r="K22" s="47">
        <f>V22+W22</f>
        <v>0.0195625</v>
      </c>
      <c r="L22" s="48">
        <v>3</v>
      </c>
      <c r="M22" s="49">
        <v>3</v>
      </c>
      <c r="N22" s="50">
        <v>4</v>
      </c>
      <c r="O22" s="51"/>
      <c r="P22" s="49">
        <f t="shared" si="1"/>
        <v>10</v>
      </c>
      <c r="Q22" s="52">
        <f t="shared" si="2"/>
        <v>0.0022407407407407376</v>
      </c>
      <c r="R22" s="53"/>
      <c r="S22" s="53"/>
      <c r="U22" s="60">
        <v>0.0002534722222222222</v>
      </c>
      <c r="V22" s="55" t="s">
        <v>56</v>
      </c>
      <c r="W22" s="56">
        <f t="shared" si="3"/>
        <v>0</v>
      </c>
      <c r="X22" s="39">
        <v>3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</row>
    <row r="23" spans="1:86" s="4" customFormat="1" ht="23.25" customHeight="1" thickBot="1">
      <c r="A23" s="38">
        <v>5</v>
      </c>
      <c r="B23" s="39">
        <v>5</v>
      </c>
      <c r="C23" s="40">
        <f ca="1" t="shared" si="0"/>
        <v>0.5076541472545446</v>
      </c>
      <c r="D23" s="41"/>
      <c r="E23" s="42" t="s">
        <v>57</v>
      </c>
      <c r="F23" s="43">
        <v>1996</v>
      </c>
      <c r="G23" s="43">
        <v>1</v>
      </c>
      <c r="H23" s="63" t="s">
        <v>58</v>
      </c>
      <c r="I23" s="45" t="s">
        <v>55</v>
      </c>
      <c r="J23" s="46">
        <v>0.0005439814814814814</v>
      </c>
      <c r="K23" s="47">
        <f>V23+W23</f>
        <v>0.019563657407407408</v>
      </c>
      <c r="L23" s="50">
        <v>4</v>
      </c>
      <c r="M23" s="50">
        <v>3</v>
      </c>
      <c r="N23" s="50">
        <v>1</v>
      </c>
      <c r="O23" s="51"/>
      <c r="P23" s="49">
        <f t="shared" si="1"/>
        <v>8</v>
      </c>
      <c r="Q23" s="52">
        <f t="shared" si="2"/>
        <v>0.0022418981481481456</v>
      </c>
      <c r="R23" s="53"/>
      <c r="S23" s="53"/>
      <c r="U23" s="60">
        <v>0.0005439814814814814</v>
      </c>
      <c r="V23" s="55" t="s">
        <v>59</v>
      </c>
      <c r="W23" s="56">
        <f t="shared" si="3"/>
        <v>0</v>
      </c>
      <c r="X23" s="39">
        <v>5</v>
      </c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</row>
    <row r="24" spans="1:86" s="4" customFormat="1" ht="23.25" customHeight="1" thickBot="1">
      <c r="A24" s="57">
        <v>6</v>
      </c>
      <c r="B24" s="39">
        <v>6</v>
      </c>
      <c r="C24" s="40">
        <f ca="1" t="shared" si="0"/>
        <v>0.2641939086850946</v>
      </c>
      <c r="D24" s="41"/>
      <c r="E24" s="42" t="s">
        <v>60</v>
      </c>
      <c r="F24" s="43">
        <v>1995</v>
      </c>
      <c r="G24" s="43" t="s">
        <v>45</v>
      </c>
      <c r="H24" s="63" t="s">
        <v>61</v>
      </c>
      <c r="I24" s="45" t="s">
        <v>62</v>
      </c>
      <c r="J24" s="46">
        <v>0.0011168981481481483</v>
      </c>
      <c r="K24" s="47">
        <f>V24+W24</f>
        <v>0.021545138888888888</v>
      </c>
      <c r="L24" s="50">
        <v>5</v>
      </c>
      <c r="M24" s="50">
        <v>2</v>
      </c>
      <c r="N24" s="50">
        <v>4</v>
      </c>
      <c r="O24" s="51"/>
      <c r="P24" s="49">
        <f t="shared" si="1"/>
        <v>11</v>
      </c>
      <c r="Q24" s="52">
        <f t="shared" si="2"/>
        <v>0.0042233796296296255</v>
      </c>
      <c r="R24" s="53"/>
      <c r="S24" s="53"/>
      <c r="U24" s="60">
        <v>0.0011168981481481483</v>
      </c>
      <c r="V24" s="55" t="s">
        <v>63</v>
      </c>
      <c r="W24" s="56">
        <f t="shared" si="3"/>
        <v>0</v>
      </c>
      <c r="X24" s="39">
        <v>6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</row>
    <row r="25" spans="1:86" s="4" customFormat="1" ht="23.25" customHeight="1" thickBot="1">
      <c r="A25" s="38">
        <v>7</v>
      </c>
      <c r="B25" s="39">
        <v>7</v>
      </c>
      <c r="C25" s="40">
        <f ca="1" t="shared" si="0"/>
        <v>0.1649846009453606</v>
      </c>
      <c r="D25" s="41"/>
      <c r="E25" s="42" t="s">
        <v>64</v>
      </c>
      <c r="F25" s="43">
        <v>1996</v>
      </c>
      <c r="G25" s="43" t="s">
        <v>45</v>
      </c>
      <c r="H25" s="63" t="s">
        <v>50</v>
      </c>
      <c r="I25" s="45" t="s">
        <v>65</v>
      </c>
      <c r="J25" s="46">
        <v>0.0015474537037037039</v>
      </c>
      <c r="K25" s="47">
        <f>V25+W25</f>
        <v>0.02174421296296296</v>
      </c>
      <c r="L25" s="50">
        <v>4</v>
      </c>
      <c r="M25" s="50">
        <v>4</v>
      </c>
      <c r="N25" s="50">
        <v>1</v>
      </c>
      <c r="O25" s="51"/>
      <c r="P25" s="49">
        <f t="shared" si="1"/>
        <v>9</v>
      </c>
      <c r="Q25" s="52">
        <f t="shared" si="2"/>
        <v>0.004422453703703699</v>
      </c>
      <c r="R25" s="53"/>
      <c r="S25" s="53"/>
      <c r="U25" s="60">
        <v>0.0015474537037037039</v>
      </c>
      <c r="V25" s="55" t="s">
        <v>66</v>
      </c>
      <c r="W25" s="56">
        <f t="shared" si="3"/>
        <v>0</v>
      </c>
      <c r="X25" s="39">
        <v>7</v>
      </c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</row>
    <row r="26" spans="1:86" s="4" customFormat="1" ht="23.25" customHeight="1" thickBot="1">
      <c r="A26" s="57">
        <v>8</v>
      </c>
      <c r="B26" s="39">
        <v>9</v>
      </c>
      <c r="C26" s="40">
        <f ca="1" t="shared" si="0"/>
        <v>0.4936643726663448</v>
      </c>
      <c r="D26" s="41"/>
      <c r="E26" s="42" t="s">
        <v>67</v>
      </c>
      <c r="F26" s="43">
        <v>1995</v>
      </c>
      <c r="G26" s="43">
        <v>1</v>
      </c>
      <c r="H26" s="63" t="s">
        <v>68</v>
      </c>
      <c r="I26" s="45" t="s">
        <v>69</v>
      </c>
      <c r="J26" s="46">
        <v>0.0021967592592592594</v>
      </c>
      <c r="K26" s="47">
        <f>V26+W26</f>
        <v>0.022038194444444447</v>
      </c>
      <c r="L26" s="50">
        <v>3</v>
      </c>
      <c r="M26" s="50">
        <v>2</v>
      </c>
      <c r="N26" s="50">
        <v>5</v>
      </c>
      <c r="O26" s="51"/>
      <c r="P26" s="49">
        <f t="shared" si="1"/>
        <v>10</v>
      </c>
      <c r="Q26" s="52">
        <f t="shared" si="2"/>
        <v>0.004716435185185185</v>
      </c>
      <c r="R26" s="53"/>
      <c r="S26" s="53"/>
      <c r="U26" s="60">
        <v>0.0021967592592592594</v>
      </c>
      <c r="V26" s="55" t="s">
        <v>70</v>
      </c>
      <c r="W26" s="56">
        <f t="shared" si="3"/>
        <v>0</v>
      </c>
      <c r="X26" s="39">
        <v>9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</row>
    <row r="27" spans="1:86" s="4" customFormat="1" ht="23.25" customHeight="1" thickBot="1">
      <c r="A27" s="38">
        <v>10</v>
      </c>
      <c r="B27" s="39">
        <v>10</v>
      </c>
      <c r="C27" s="40">
        <f ca="1" t="shared" si="0"/>
        <v>0.7570891785947851</v>
      </c>
      <c r="D27" s="41"/>
      <c r="E27" s="42" t="s">
        <v>71</v>
      </c>
      <c r="F27" s="43">
        <v>1995</v>
      </c>
      <c r="G27" s="43" t="s">
        <v>45</v>
      </c>
      <c r="H27" s="63" t="s">
        <v>50</v>
      </c>
      <c r="I27" s="45" t="s">
        <v>65</v>
      </c>
      <c r="J27" s="46">
        <v>0.0031620370370370374</v>
      </c>
      <c r="K27" s="47">
        <f>V27+W27</f>
        <v>0.023432870370370368</v>
      </c>
      <c r="L27" s="50">
        <v>2</v>
      </c>
      <c r="M27" s="50">
        <v>3</v>
      </c>
      <c r="N27" s="50">
        <v>2</v>
      </c>
      <c r="O27" s="51"/>
      <c r="P27" s="49">
        <f t="shared" si="1"/>
        <v>7</v>
      </c>
      <c r="Q27" s="52">
        <f t="shared" si="2"/>
        <v>0.006111111111111105</v>
      </c>
      <c r="R27" s="53"/>
      <c r="S27" s="53"/>
      <c r="U27" s="60">
        <v>0.0031620370370370374</v>
      </c>
      <c r="V27" s="55" t="s">
        <v>72</v>
      </c>
      <c r="W27" s="56">
        <f t="shared" si="3"/>
        <v>0</v>
      </c>
      <c r="X27" s="39">
        <v>10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</row>
    <row r="28" spans="1:86" s="4" customFormat="1" ht="23.25" customHeight="1" thickBot="1">
      <c r="A28" s="57">
        <v>9</v>
      </c>
      <c r="B28" s="39">
        <v>8</v>
      </c>
      <c r="C28" s="40">
        <f ca="1" t="shared" si="0"/>
        <v>0.3270498447620023</v>
      </c>
      <c r="D28" s="41"/>
      <c r="E28" s="61" t="s">
        <v>73</v>
      </c>
      <c r="F28" s="62">
        <v>1996</v>
      </c>
      <c r="G28" s="62">
        <v>1</v>
      </c>
      <c r="H28" s="63" t="s">
        <v>50</v>
      </c>
      <c r="I28" s="45" t="s">
        <v>65</v>
      </c>
      <c r="J28" s="46">
        <v>0.0017175925925925926</v>
      </c>
      <c r="K28" s="47">
        <f>V28+W28</f>
        <v>0.024560185185185185</v>
      </c>
      <c r="L28" s="50">
        <v>4</v>
      </c>
      <c r="M28" s="50">
        <v>3</v>
      </c>
      <c r="N28" s="50">
        <v>3</v>
      </c>
      <c r="O28" s="51"/>
      <c r="P28" s="49">
        <f t="shared" si="1"/>
        <v>10</v>
      </c>
      <c r="Q28" s="52">
        <f t="shared" si="2"/>
        <v>0.0072384259259259225</v>
      </c>
      <c r="R28" s="53"/>
      <c r="S28" s="53"/>
      <c r="U28" s="60">
        <v>0.0017175925925925926</v>
      </c>
      <c r="V28" s="65" t="s">
        <v>74</v>
      </c>
      <c r="W28" s="56">
        <f t="shared" si="3"/>
        <v>0</v>
      </c>
      <c r="X28" s="39">
        <v>8</v>
      </c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</row>
    <row r="29" spans="1:86" s="4" customFormat="1" ht="23.25" customHeight="1" thickBot="1">
      <c r="A29" s="38">
        <v>11</v>
      </c>
      <c r="B29" s="39">
        <v>11</v>
      </c>
      <c r="C29" s="40">
        <f ca="1" t="shared" si="0"/>
        <v>0.8438293494520082</v>
      </c>
      <c r="D29" s="41"/>
      <c r="E29" s="42" t="s">
        <v>75</v>
      </c>
      <c r="F29" s="43">
        <v>1996</v>
      </c>
      <c r="G29" s="43">
        <v>1</v>
      </c>
      <c r="H29" s="63" t="s">
        <v>50</v>
      </c>
      <c r="I29" s="45" t="s">
        <v>65</v>
      </c>
      <c r="J29" s="46">
        <v>0.003472222222222222</v>
      </c>
      <c r="K29" s="47">
        <f>V29+W29</f>
        <v>0.025427083333333336</v>
      </c>
      <c r="L29" s="50">
        <v>2</v>
      </c>
      <c r="M29" s="50">
        <v>2</v>
      </c>
      <c r="N29" s="50">
        <v>3</v>
      </c>
      <c r="O29" s="51"/>
      <c r="P29" s="49">
        <f t="shared" si="1"/>
        <v>7</v>
      </c>
      <c r="Q29" s="52">
        <f t="shared" si="2"/>
        <v>0.008105324074074074</v>
      </c>
      <c r="R29" s="53"/>
      <c r="S29" s="53"/>
      <c r="U29" s="60">
        <v>0.00433449074074074</v>
      </c>
      <c r="V29" s="55" t="s">
        <v>76</v>
      </c>
      <c r="W29" s="56">
        <f t="shared" si="3"/>
        <v>0.0008622685185185183</v>
      </c>
      <c r="X29" s="39">
        <v>11</v>
      </c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</row>
    <row r="30" spans="1:88" s="4" customFormat="1" ht="15.75">
      <c r="A30" s="66"/>
      <c r="B30" s="67"/>
      <c r="C30" s="3"/>
      <c r="D30" s="68"/>
      <c r="E30" s="69"/>
      <c r="F30" s="70"/>
      <c r="G30" s="70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22"/>
      <c r="Z30" s="7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</row>
    <row r="31" spans="1:88" s="4" customFormat="1" ht="15.75">
      <c r="A31" s="66"/>
      <c r="B31" s="67"/>
      <c r="C31" s="3"/>
      <c r="D31" s="68"/>
      <c r="E31" s="72" t="s">
        <v>77</v>
      </c>
      <c r="F31" s="70"/>
      <c r="G31" s="70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22"/>
      <c r="Z31" s="7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s="4" customFormat="1" ht="15.75">
      <c r="A32" s="66"/>
      <c r="B32" s="67"/>
      <c r="C32" s="3"/>
      <c r="D32" s="68"/>
      <c r="E32" s="69"/>
      <c r="F32" s="70"/>
      <c r="G32" s="70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22"/>
      <c r="Z32" s="7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</row>
    <row r="33" spans="2:102" ht="15">
      <c r="B33" s="73"/>
      <c r="C33" s="74"/>
      <c r="D33" s="75"/>
      <c r="E33" s="76" t="s">
        <v>78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</row>
    <row r="34" spans="2:102" ht="15">
      <c r="B34" s="73"/>
      <c r="C34" s="74"/>
      <c r="D34" s="75"/>
      <c r="E34" s="76" t="s">
        <v>79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8" t="s">
        <v>80</v>
      </c>
      <c r="S34" s="77"/>
      <c r="T34" s="77"/>
      <c r="U34" s="77"/>
      <c r="V34" s="77"/>
      <c r="W34" s="77"/>
      <c r="X34" s="77"/>
      <c r="Y34" s="77"/>
      <c r="Z34" s="77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</row>
    <row r="35" spans="2:102" ht="15">
      <c r="B35" s="73"/>
      <c r="C35" s="74"/>
      <c r="D35" s="75"/>
      <c r="E35" s="76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9"/>
      <c r="S35" s="80"/>
      <c r="T35" s="80"/>
      <c r="U35" s="78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</row>
    <row r="36" spans="2:102" ht="15">
      <c r="B36" s="73"/>
      <c r="C36" s="74"/>
      <c r="D36" s="75"/>
      <c r="E36" s="76"/>
      <c r="F36" s="77"/>
      <c r="G36" s="77"/>
      <c r="H36" s="77"/>
      <c r="I36" s="77"/>
      <c r="J36" s="77"/>
      <c r="K36" s="77"/>
      <c r="L36" s="77"/>
      <c r="M36" s="77"/>
      <c r="N36" s="77"/>
      <c r="O36" s="79"/>
      <c r="P36" s="80"/>
      <c r="Q36" s="80"/>
      <c r="R36" s="78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</row>
    <row r="37" spans="2:102" ht="15">
      <c r="B37" s="73"/>
      <c r="C37" s="75"/>
      <c r="D37" s="75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9"/>
      <c r="P37" s="80"/>
      <c r="Q37" s="80"/>
      <c r="R37" s="81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</row>
    <row r="38" spans="2:102" ht="15">
      <c r="B38" s="73"/>
      <c r="C38" s="74"/>
      <c r="D38" s="75"/>
      <c r="E38" s="76" t="s">
        <v>81</v>
      </c>
      <c r="F38" s="77"/>
      <c r="G38" s="77"/>
      <c r="H38" s="77"/>
      <c r="I38" s="77"/>
      <c r="J38" s="77"/>
      <c r="K38" s="77"/>
      <c r="L38" s="77"/>
      <c r="M38" s="77"/>
      <c r="N38" s="77"/>
      <c r="O38" s="79"/>
      <c r="P38" s="80"/>
      <c r="Q38" s="80"/>
      <c r="R38" s="81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</row>
    <row r="39" spans="2:102" ht="15">
      <c r="B39" s="73"/>
      <c r="C39" s="74"/>
      <c r="D39" s="75"/>
      <c r="E39" s="76" t="s">
        <v>82</v>
      </c>
      <c r="F39" s="77"/>
      <c r="G39" s="77"/>
      <c r="H39" s="77"/>
      <c r="I39" s="77"/>
      <c r="J39" s="77"/>
      <c r="K39" s="77"/>
      <c r="L39" s="77"/>
      <c r="M39" s="77"/>
      <c r="N39" s="77"/>
      <c r="O39" s="79"/>
      <c r="P39" s="80"/>
      <c r="Q39" s="80"/>
      <c r="R39" s="78" t="s">
        <v>83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</row>
    <row r="40" spans="2:102" ht="15">
      <c r="B40" s="73"/>
      <c r="C40" s="74"/>
      <c r="D40" s="75"/>
      <c r="E40" s="76"/>
      <c r="F40" s="77"/>
      <c r="G40" s="77"/>
      <c r="H40" s="77"/>
      <c r="I40" s="77"/>
      <c r="J40" s="77"/>
      <c r="K40" s="77"/>
      <c r="L40" s="77"/>
      <c r="M40" s="77"/>
      <c r="N40" s="77"/>
      <c r="O40" s="79"/>
      <c r="P40" s="80"/>
      <c r="Q40" s="80"/>
      <c r="R40" s="78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</row>
    <row r="41" spans="2:102" ht="15">
      <c r="B41" s="73"/>
      <c r="C41" s="74"/>
      <c r="D41" s="75"/>
      <c r="E41" s="76"/>
      <c r="F41" s="77"/>
      <c r="G41" s="77"/>
      <c r="H41" s="77"/>
      <c r="I41" s="77"/>
      <c r="J41" s="77"/>
      <c r="K41" s="77"/>
      <c r="L41" s="77"/>
      <c r="M41" s="77"/>
      <c r="N41" s="77"/>
      <c r="O41" s="79"/>
      <c r="P41" s="80"/>
      <c r="Q41" s="80"/>
      <c r="R41" s="78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</row>
    <row r="42" spans="2:102" ht="15">
      <c r="B42" s="73"/>
      <c r="C42" s="74"/>
      <c r="D42" s="75"/>
      <c r="E42" s="76"/>
      <c r="F42" s="77"/>
      <c r="G42" s="77"/>
      <c r="H42" s="77"/>
      <c r="I42" s="77"/>
      <c r="J42" s="77"/>
      <c r="K42" s="77"/>
      <c r="L42" s="77"/>
      <c r="M42" s="77"/>
      <c r="N42" s="77"/>
      <c r="O42" s="79"/>
      <c r="P42" s="80"/>
      <c r="Q42" s="80"/>
      <c r="R42" s="78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</row>
    <row r="43" spans="2:102" ht="15">
      <c r="B43" s="73"/>
      <c r="C43" s="74"/>
      <c r="D43" s="75"/>
      <c r="E43" s="76"/>
      <c r="F43" s="77"/>
      <c r="G43" s="77"/>
      <c r="H43" s="77"/>
      <c r="I43" s="77"/>
      <c r="J43" s="77"/>
      <c r="K43" s="77"/>
      <c r="L43" s="77"/>
      <c r="M43" s="77"/>
      <c r="N43" s="77"/>
      <c r="O43" s="79"/>
      <c r="P43" s="80"/>
      <c r="Q43" s="80"/>
      <c r="R43" s="78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</row>
    <row r="44" spans="2:102" ht="15">
      <c r="B44" s="73"/>
      <c r="C44" s="74"/>
      <c r="D44" s="75"/>
      <c r="E44" s="76"/>
      <c r="F44" s="77"/>
      <c r="G44" s="77"/>
      <c r="H44" s="77"/>
      <c r="I44" s="77"/>
      <c r="J44" s="77"/>
      <c r="K44" s="77"/>
      <c r="L44" s="77"/>
      <c r="M44" s="77"/>
      <c r="N44" s="77"/>
      <c r="O44" s="79"/>
      <c r="P44" s="80"/>
      <c r="Q44" s="80"/>
      <c r="R44" s="78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</row>
    <row r="45" spans="2:102" ht="15">
      <c r="B45" s="73"/>
      <c r="C45" s="74"/>
      <c r="D45" s="75"/>
      <c r="E45" s="76"/>
      <c r="F45" s="77"/>
      <c r="G45" s="77"/>
      <c r="H45" s="77"/>
      <c r="I45" s="77"/>
      <c r="J45" s="77"/>
      <c r="K45" s="77"/>
      <c r="L45" s="77"/>
      <c r="M45" s="77"/>
      <c r="N45" s="77"/>
      <c r="O45" s="79"/>
      <c r="P45" s="80"/>
      <c r="Q45" s="80"/>
      <c r="R45" s="78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</row>
    <row r="46" spans="2:102" ht="15">
      <c r="B46" s="73"/>
      <c r="C46" s="74"/>
      <c r="D46" s="75"/>
      <c r="E46" s="76"/>
      <c r="F46" s="77"/>
      <c r="G46" s="77"/>
      <c r="H46" s="77"/>
      <c r="I46" s="77"/>
      <c r="J46" s="77"/>
      <c r="K46" s="77"/>
      <c r="L46" s="77"/>
      <c r="M46" s="77"/>
      <c r="N46" s="77"/>
      <c r="O46" s="79"/>
      <c r="P46" s="80"/>
      <c r="Q46" s="80"/>
      <c r="R46" s="78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</row>
    <row r="47" spans="2:102" ht="15">
      <c r="B47" s="73"/>
      <c r="C47" s="74"/>
      <c r="D47" s="75"/>
      <c r="E47" s="76"/>
      <c r="F47" s="77"/>
      <c r="G47" s="77"/>
      <c r="H47" s="77"/>
      <c r="I47" s="77"/>
      <c r="J47" s="77"/>
      <c r="K47" s="77"/>
      <c r="L47" s="77"/>
      <c r="M47" s="77"/>
      <c r="N47" s="77"/>
      <c r="O47" s="79"/>
      <c r="P47" s="80"/>
      <c r="Q47" s="80"/>
      <c r="R47" s="78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</row>
    <row r="48" spans="2:102" ht="15">
      <c r="B48" s="73"/>
      <c r="C48" s="74"/>
      <c r="D48" s="75"/>
      <c r="E48" s="76"/>
      <c r="F48" s="77"/>
      <c r="G48" s="77"/>
      <c r="H48" s="77"/>
      <c r="I48" s="77"/>
      <c r="J48" s="77"/>
      <c r="K48" s="77"/>
      <c r="L48" s="77"/>
      <c r="M48" s="77"/>
      <c r="N48" s="77"/>
      <c r="O48" s="79"/>
      <c r="P48" s="80"/>
      <c r="Q48" s="80"/>
      <c r="R48" s="78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</row>
    <row r="49" spans="2:102" ht="15">
      <c r="B49" s="73"/>
      <c r="C49" s="74"/>
      <c r="D49" s="75"/>
      <c r="E49" s="76"/>
      <c r="F49" s="77"/>
      <c r="G49" s="77"/>
      <c r="H49" s="77"/>
      <c r="I49" s="77"/>
      <c r="J49" s="77"/>
      <c r="K49" s="77"/>
      <c r="L49" s="77"/>
      <c r="M49" s="77"/>
      <c r="N49" s="77"/>
      <c r="O49" s="79"/>
      <c r="P49" s="80"/>
      <c r="Q49" s="80"/>
      <c r="R49" s="78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</row>
    <row r="50" spans="2:102" ht="15">
      <c r="B50" s="73"/>
      <c r="C50" s="74"/>
      <c r="D50" s="75"/>
      <c r="E50" s="76"/>
      <c r="F50" s="77"/>
      <c r="G50" s="77"/>
      <c r="H50" s="77"/>
      <c r="I50" s="77"/>
      <c r="J50" s="77"/>
      <c r="K50" s="77"/>
      <c r="L50" s="77"/>
      <c r="M50" s="77"/>
      <c r="N50" s="77"/>
      <c r="O50" s="79"/>
      <c r="P50" s="80"/>
      <c r="Q50" s="80"/>
      <c r="R50" s="78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</row>
    <row r="51" spans="2:102" ht="15">
      <c r="B51" s="73"/>
      <c r="C51" s="74"/>
      <c r="D51" s="75"/>
      <c r="E51" s="76"/>
      <c r="F51" s="77"/>
      <c r="G51" s="77"/>
      <c r="H51" s="77"/>
      <c r="I51" s="77"/>
      <c r="J51" s="77"/>
      <c r="K51" s="77"/>
      <c r="L51" s="77"/>
      <c r="M51" s="77"/>
      <c r="N51" s="77"/>
      <c r="O51" s="79"/>
      <c r="P51" s="80"/>
      <c r="Q51" s="80"/>
      <c r="R51" s="78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</row>
    <row r="52" spans="2:102" ht="15">
      <c r="B52" s="73"/>
      <c r="C52" s="74"/>
      <c r="D52" s="75"/>
      <c r="E52" s="76"/>
      <c r="F52" s="77"/>
      <c r="G52" s="77"/>
      <c r="H52" s="77"/>
      <c r="I52" s="77"/>
      <c r="J52" s="77"/>
      <c r="K52" s="77"/>
      <c r="L52" s="77"/>
      <c r="M52" s="77"/>
      <c r="N52" s="77"/>
      <c r="O52" s="79"/>
      <c r="P52" s="80"/>
      <c r="Q52" s="80"/>
      <c r="R52" s="78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</row>
    <row r="53" spans="1:21" ht="18">
      <c r="A53" s="147" t="s">
        <v>0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</row>
    <row r="54" spans="1:21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8">
      <c r="A55" s="147" t="s">
        <v>1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</row>
    <row r="56" spans="1:21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8">
      <c r="A57" s="147" t="s">
        <v>2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</row>
    <row r="58" spans="1:21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84" s="4" customFormat="1" ht="16.5" customHeight="1">
      <c r="A59" s="151" t="s">
        <v>3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</row>
    <row r="60" spans="1:21" ht="18">
      <c r="A60" s="147" t="s">
        <v>4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</row>
    <row r="61" spans="1:21" ht="18">
      <c r="A61" s="151" t="s">
        <v>5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</row>
    <row r="62" spans="1:21" s="5" customFormat="1" ht="7.5" customHeight="1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</row>
    <row r="63" spans="1:21" s="6" customFormat="1" ht="18">
      <c r="A63" s="151" t="s">
        <v>6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</row>
    <row r="64" spans="1:21" s="6" customFormat="1" ht="21.75" customHeight="1">
      <c r="A64" s="147" t="s">
        <v>84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</row>
    <row r="65" spans="1:21" s="6" customFormat="1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s="6" customFormat="1" ht="18">
      <c r="A66" s="7" t="s">
        <v>8</v>
      </c>
      <c r="Q66" s="8" t="s">
        <v>9</v>
      </c>
      <c r="U66" s="8" t="s">
        <v>10</v>
      </c>
    </row>
    <row r="67" spans="1:18" s="6" customFormat="1" ht="15.75" customHeight="1">
      <c r="A67" s="7" t="s">
        <v>85</v>
      </c>
      <c r="B67" s="1"/>
      <c r="C67" s="1"/>
      <c r="D67" s="1"/>
      <c r="E67" s="1"/>
      <c r="F67" s="1"/>
      <c r="G67" s="1"/>
      <c r="H67" s="9"/>
      <c r="I67" s="1"/>
      <c r="K67" s="1"/>
      <c r="L67" s="1"/>
      <c r="M67" s="1"/>
      <c r="N67" s="1"/>
      <c r="O67" s="1"/>
      <c r="P67" s="8" t="s">
        <v>12</v>
      </c>
      <c r="Q67" s="10">
        <v>0.5069444444444444</v>
      </c>
      <c r="R67" s="9"/>
    </row>
    <row r="68" spans="1:18" s="6" customFormat="1" ht="15.75" customHeight="1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8"/>
      <c r="Q68" s="8"/>
      <c r="R68" s="11"/>
    </row>
    <row r="69" spans="1:95" ht="12.75">
      <c r="A69" s="12" t="s">
        <v>13</v>
      </c>
      <c r="B69" s="13" t="s">
        <v>14</v>
      </c>
      <c r="C69" s="14"/>
      <c r="D69" s="15" t="s">
        <v>15</v>
      </c>
      <c r="E69" s="16" t="s">
        <v>16</v>
      </c>
      <c r="F69" s="17" t="s">
        <v>17</v>
      </c>
      <c r="G69" s="13" t="s">
        <v>18</v>
      </c>
      <c r="H69" s="18" t="s">
        <v>19</v>
      </c>
      <c r="I69" s="17" t="s">
        <v>20</v>
      </c>
      <c r="J69" s="19" t="s">
        <v>21</v>
      </c>
      <c r="K69" s="20" t="s">
        <v>22</v>
      </c>
      <c r="L69" s="148" t="s">
        <v>23</v>
      </c>
      <c r="M69" s="149"/>
      <c r="N69" s="149"/>
      <c r="O69" s="149"/>
      <c r="P69" s="150"/>
      <c r="Q69" s="21" t="s">
        <v>24</v>
      </c>
      <c r="R69" s="18" t="s">
        <v>25</v>
      </c>
      <c r="S69" s="18" t="s">
        <v>26</v>
      </c>
      <c r="T69" s="22"/>
      <c r="U69" s="23" t="s">
        <v>27</v>
      </c>
      <c r="V69" s="23" t="s">
        <v>28</v>
      </c>
      <c r="W69" s="23" t="s">
        <v>29</v>
      </c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</row>
    <row r="70" spans="1:90" ht="13.5" thickBot="1">
      <c r="A70" s="24"/>
      <c r="B70" s="25" t="s">
        <v>30</v>
      </c>
      <c r="C70" s="26"/>
      <c r="D70" s="27" t="s">
        <v>31</v>
      </c>
      <c r="E70" s="28"/>
      <c r="F70" s="29" t="s">
        <v>32</v>
      </c>
      <c r="G70" s="30" t="s">
        <v>33</v>
      </c>
      <c r="H70" s="31"/>
      <c r="I70" s="32"/>
      <c r="J70" s="33" t="s">
        <v>34</v>
      </c>
      <c r="K70" s="34" t="s">
        <v>35</v>
      </c>
      <c r="L70" s="35" t="s">
        <v>36</v>
      </c>
      <c r="M70" s="31" t="s">
        <v>36</v>
      </c>
      <c r="N70" s="31" t="s">
        <v>37</v>
      </c>
      <c r="O70" s="31" t="s">
        <v>37</v>
      </c>
      <c r="P70" s="36" t="s">
        <v>38</v>
      </c>
      <c r="Q70" s="37" t="s">
        <v>39</v>
      </c>
      <c r="R70" s="31" t="s">
        <v>40</v>
      </c>
      <c r="S70" s="31"/>
      <c r="T70" s="22"/>
      <c r="U70" s="23"/>
      <c r="V70" s="23"/>
      <c r="W70" s="23" t="s">
        <v>41</v>
      </c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</row>
    <row r="71" spans="1:253" ht="18.75" customHeight="1" thickBot="1">
      <c r="A71" s="38">
        <v>1</v>
      </c>
      <c r="B71" s="39">
        <v>12</v>
      </c>
      <c r="C71" s="40">
        <f aca="true" ca="1" t="shared" si="4" ref="C71:C90">RAND()</f>
        <v>0.8371756119023275</v>
      </c>
      <c r="D71" s="83"/>
      <c r="E71" s="42" t="s">
        <v>86</v>
      </c>
      <c r="F71" s="43">
        <v>1994</v>
      </c>
      <c r="G71" s="43" t="s">
        <v>45</v>
      </c>
      <c r="H71" s="63" t="s">
        <v>50</v>
      </c>
      <c r="I71" s="45" t="s">
        <v>51</v>
      </c>
      <c r="J71" s="46">
        <v>0</v>
      </c>
      <c r="K71" s="47">
        <f>V71+W71</f>
        <v>0.021796296296296296</v>
      </c>
      <c r="L71" s="48">
        <v>2</v>
      </c>
      <c r="M71" s="49">
        <v>0</v>
      </c>
      <c r="N71" s="50">
        <v>2</v>
      </c>
      <c r="O71" s="49">
        <v>2</v>
      </c>
      <c r="P71" s="49">
        <f aca="true" t="shared" si="5" ref="P71:P88">SUM(L71:O71)</f>
        <v>6</v>
      </c>
      <c r="Q71" s="52">
        <f>K71-$K$71</f>
        <v>0</v>
      </c>
      <c r="R71" s="53" t="s">
        <v>45</v>
      </c>
      <c r="S71" s="53"/>
      <c r="T71" s="22"/>
      <c r="U71" s="84">
        <v>0</v>
      </c>
      <c r="V71" s="55" t="s">
        <v>87</v>
      </c>
      <c r="W71" s="85">
        <f aca="true" t="shared" si="6" ref="W71:W90">U71-J71</f>
        <v>0</v>
      </c>
      <c r="X71" s="39">
        <v>12</v>
      </c>
      <c r="Z71" s="86" t="s">
        <v>88</v>
      </c>
      <c r="AA71" s="86" t="s">
        <v>88</v>
      </c>
      <c r="AB71" s="86" t="s">
        <v>88</v>
      </c>
      <c r="AC71" s="86" t="s">
        <v>88</v>
      </c>
      <c r="AD71" s="86" t="s">
        <v>88</v>
      </c>
      <c r="AE71" s="86" t="s">
        <v>88</v>
      </c>
      <c r="AF71" s="86" t="s">
        <v>88</v>
      </c>
      <c r="AG71" s="86" t="s">
        <v>88</v>
      </c>
      <c r="AH71" s="86" t="s">
        <v>88</v>
      </c>
      <c r="AI71" s="86" t="s">
        <v>88</v>
      </c>
      <c r="AJ71" s="86" t="s">
        <v>88</v>
      </c>
      <c r="AK71" s="86" t="s">
        <v>88</v>
      </c>
      <c r="AL71" s="86" t="s">
        <v>88</v>
      </c>
      <c r="AM71" s="86" t="s">
        <v>88</v>
      </c>
      <c r="AN71" s="86" t="s">
        <v>88</v>
      </c>
      <c r="AO71" s="86" t="s">
        <v>88</v>
      </c>
      <c r="AP71" s="86" t="s">
        <v>88</v>
      </c>
      <c r="AQ71" s="86" t="s">
        <v>88</v>
      </c>
      <c r="AR71" s="86" t="s">
        <v>88</v>
      </c>
      <c r="AS71" s="86" t="s">
        <v>88</v>
      </c>
      <c r="AT71" s="86" t="s">
        <v>88</v>
      </c>
      <c r="AU71" s="86" t="s">
        <v>88</v>
      </c>
      <c r="AV71" s="86" t="s">
        <v>88</v>
      </c>
      <c r="AW71" s="86" t="s">
        <v>88</v>
      </c>
      <c r="AX71" s="86" t="s">
        <v>88</v>
      </c>
      <c r="AY71" s="86" t="s">
        <v>88</v>
      </c>
      <c r="AZ71" s="86" t="s">
        <v>88</v>
      </c>
      <c r="BA71" s="86" t="s">
        <v>88</v>
      </c>
      <c r="BB71" s="86" t="s">
        <v>88</v>
      </c>
      <c r="BC71" s="86" t="s">
        <v>88</v>
      </c>
      <c r="BD71" s="86" t="s">
        <v>88</v>
      </c>
      <c r="BE71" s="86" t="s">
        <v>88</v>
      </c>
      <c r="BF71" s="86" t="s">
        <v>88</v>
      </c>
      <c r="BG71" s="86" t="s">
        <v>88</v>
      </c>
      <c r="BH71" s="86" t="s">
        <v>88</v>
      </c>
      <c r="BI71" s="86" t="s">
        <v>88</v>
      </c>
      <c r="BJ71" s="86" t="s">
        <v>88</v>
      </c>
      <c r="BK71" s="86" t="s">
        <v>88</v>
      </c>
      <c r="BL71" s="86" t="s">
        <v>88</v>
      </c>
      <c r="BM71" s="86" t="s">
        <v>88</v>
      </c>
      <c r="BN71" s="86" t="s">
        <v>88</v>
      </c>
      <c r="BO71" s="86" t="s">
        <v>88</v>
      </c>
      <c r="BP71" s="86" t="s">
        <v>88</v>
      </c>
      <c r="BQ71" s="86" t="s">
        <v>88</v>
      </c>
      <c r="BR71" s="86" t="s">
        <v>88</v>
      </c>
      <c r="BS71" s="86" t="s">
        <v>88</v>
      </c>
      <c r="BT71" s="86" t="s">
        <v>88</v>
      </c>
      <c r="BU71" s="86" t="s">
        <v>88</v>
      </c>
      <c r="BV71" s="86" t="s">
        <v>88</v>
      </c>
      <c r="BW71" s="86" t="s">
        <v>88</v>
      </c>
      <c r="BX71" s="86" t="s">
        <v>88</v>
      </c>
      <c r="BY71" s="86" t="s">
        <v>88</v>
      </c>
      <c r="BZ71" s="86" t="s">
        <v>88</v>
      </c>
      <c r="CA71" s="86" t="s">
        <v>88</v>
      </c>
      <c r="CB71" s="86" t="s">
        <v>88</v>
      </c>
      <c r="CC71" s="86" t="s">
        <v>88</v>
      </c>
      <c r="CD71" s="86" t="s">
        <v>88</v>
      </c>
      <c r="CE71" s="86" t="s">
        <v>88</v>
      </c>
      <c r="CF71" s="86" t="s">
        <v>88</v>
      </c>
      <c r="CG71" s="86" t="s">
        <v>88</v>
      </c>
      <c r="CH71" s="86" t="s">
        <v>88</v>
      </c>
      <c r="CI71" s="86" t="s">
        <v>88</v>
      </c>
      <c r="CJ71" s="86" t="s">
        <v>88</v>
      </c>
      <c r="CK71" s="86" t="s">
        <v>88</v>
      </c>
      <c r="CL71" s="86" t="s">
        <v>88</v>
      </c>
      <c r="CM71" s="86" t="s">
        <v>88</v>
      </c>
      <c r="CN71" s="86" t="s">
        <v>88</v>
      </c>
      <c r="CO71" s="86" t="s">
        <v>88</v>
      </c>
      <c r="CP71" s="86" t="s">
        <v>88</v>
      </c>
      <c r="CQ71" s="86" t="s">
        <v>88</v>
      </c>
      <c r="CR71" s="86" t="s">
        <v>88</v>
      </c>
      <c r="CS71" s="86" t="s">
        <v>88</v>
      </c>
      <c r="CT71" s="86" t="s">
        <v>88</v>
      </c>
      <c r="CU71" s="86" t="s">
        <v>88</v>
      </c>
      <c r="CV71" s="86" t="s">
        <v>88</v>
      </c>
      <c r="CW71" s="86" t="s">
        <v>88</v>
      </c>
      <c r="CX71" s="86" t="s">
        <v>88</v>
      </c>
      <c r="CY71" s="86" t="s">
        <v>88</v>
      </c>
      <c r="CZ71" s="86" t="s">
        <v>88</v>
      </c>
      <c r="DA71" s="86" t="s">
        <v>88</v>
      </c>
      <c r="DB71" s="86" t="s">
        <v>88</v>
      </c>
      <c r="DC71" s="86" t="s">
        <v>88</v>
      </c>
      <c r="DD71" s="86" t="s">
        <v>88</v>
      </c>
      <c r="DE71" s="86" t="s">
        <v>88</v>
      </c>
      <c r="DF71" s="86" t="s">
        <v>88</v>
      </c>
      <c r="DG71" s="86" t="s">
        <v>88</v>
      </c>
      <c r="DH71" s="86" t="s">
        <v>88</v>
      </c>
      <c r="DI71" s="86" t="s">
        <v>88</v>
      </c>
      <c r="DJ71" s="86" t="s">
        <v>88</v>
      </c>
      <c r="DK71" s="86" t="s">
        <v>88</v>
      </c>
      <c r="DL71" s="86" t="s">
        <v>88</v>
      </c>
      <c r="DM71" s="86" t="s">
        <v>88</v>
      </c>
      <c r="DN71" s="86" t="s">
        <v>88</v>
      </c>
      <c r="DO71" s="86" t="s">
        <v>88</v>
      </c>
      <c r="DP71" s="86" t="s">
        <v>88</v>
      </c>
      <c r="DQ71" s="86" t="s">
        <v>88</v>
      </c>
      <c r="DR71" s="86" t="s">
        <v>88</v>
      </c>
      <c r="DS71" s="86" t="s">
        <v>88</v>
      </c>
      <c r="DT71" s="86" t="s">
        <v>88</v>
      </c>
      <c r="DU71" s="86" t="s">
        <v>88</v>
      </c>
      <c r="DV71" s="86" t="s">
        <v>88</v>
      </c>
      <c r="DW71" s="86" t="s">
        <v>88</v>
      </c>
      <c r="DX71" s="86" t="s">
        <v>88</v>
      </c>
      <c r="DY71" s="86" t="s">
        <v>88</v>
      </c>
      <c r="DZ71" s="86" t="s">
        <v>88</v>
      </c>
      <c r="EA71" s="86" t="s">
        <v>88</v>
      </c>
      <c r="EB71" s="86" t="s">
        <v>88</v>
      </c>
      <c r="EC71" s="86" t="s">
        <v>88</v>
      </c>
      <c r="ED71" s="86" t="s">
        <v>88</v>
      </c>
      <c r="EE71" s="86" t="s">
        <v>88</v>
      </c>
      <c r="EF71" s="86" t="s">
        <v>88</v>
      </c>
      <c r="EG71" s="86" t="s">
        <v>88</v>
      </c>
      <c r="EH71" s="86" t="s">
        <v>88</v>
      </c>
      <c r="EI71" s="86" t="s">
        <v>88</v>
      </c>
      <c r="EJ71" s="86" t="s">
        <v>88</v>
      </c>
      <c r="EK71" s="86" t="s">
        <v>88</v>
      </c>
      <c r="EL71" s="86" t="s">
        <v>88</v>
      </c>
      <c r="EM71" s="86" t="s">
        <v>88</v>
      </c>
      <c r="EN71" s="86" t="s">
        <v>88</v>
      </c>
      <c r="EO71" s="86" t="s">
        <v>88</v>
      </c>
      <c r="EP71" s="86" t="s">
        <v>88</v>
      </c>
      <c r="EQ71" s="86" t="s">
        <v>88</v>
      </c>
      <c r="ER71" s="86" t="s">
        <v>88</v>
      </c>
      <c r="ES71" s="86" t="s">
        <v>88</v>
      </c>
      <c r="ET71" s="86" t="s">
        <v>88</v>
      </c>
      <c r="EU71" s="86" t="s">
        <v>88</v>
      </c>
      <c r="EV71" s="86" t="s">
        <v>88</v>
      </c>
      <c r="EW71" s="86" t="s">
        <v>88</v>
      </c>
      <c r="EX71" s="86" t="s">
        <v>88</v>
      </c>
      <c r="EY71" s="86" t="s">
        <v>88</v>
      </c>
      <c r="EZ71" s="86" t="s">
        <v>88</v>
      </c>
      <c r="FA71" s="86" t="s">
        <v>88</v>
      </c>
      <c r="FB71" s="86" t="s">
        <v>88</v>
      </c>
      <c r="FC71" s="86" t="s">
        <v>88</v>
      </c>
      <c r="FD71" s="86" t="s">
        <v>88</v>
      </c>
      <c r="FE71" s="86" t="s">
        <v>88</v>
      </c>
      <c r="FF71" s="86" t="s">
        <v>88</v>
      </c>
      <c r="FG71" s="86" t="s">
        <v>88</v>
      </c>
      <c r="FH71" s="86" t="s">
        <v>88</v>
      </c>
      <c r="FI71" s="86" t="s">
        <v>88</v>
      </c>
      <c r="FJ71" s="86" t="s">
        <v>88</v>
      </c>
      <c r="FK71" s="86" t="s">
        <v>88</v>
      </c>
      <c r="FL71" s="86" t="s">
        <v>88</v>
      </c>
      <c r="FM71" s="86" t="s">
        <v>88</v>
      </c>
      <c r="FN71" s="86" t="s">
        <v>88</v>
      </c>
      <c r="FO71" s="86" t="s">
        <v>88</v>
      </c>
      <c r="FP71" s="86" t="s">
        <v>88</v>
      </c>
      <c r="FQ71" s="86" t="s">
        <v>88</v>
      </c>
      <c r="FR71" s="86" t="s">
        <v>88</v>
      </c>
      <c r="FS71" s="86" t="s">
        <v>88</v>
      </c>
      <c r="FT71" s="86" t="s">
        <v>88</v>
      </c>
      <c r="FU71" s="86" t="s">
        <v>88</v>
      </c>
      <c r="FV71" s="86" t="s">
        <v>88</v>
      </c>
      <c r="FW71" s="86" t="s">
        <v>88</v>
      </c>
      <c r="FX71" s="86" t="s">
        <v>88</v>
      </c>
      <c r="FY71" s="86" t="s">
        <v>88</v>
      </c>
      <c r="FZ71" s="86" t="s">
        <v>88</v>
      </c>
      <c r="GA71" s="86" t="s">
        <v>88</v>
      </c>
      <c r="GB71" s="86" t="s">
        <v>88</v>
      </c>
      <c r="GC71" s="86" t="s">
        <v>88</v>
      </c>
      <c r="GD71" s="86" t="s">
        <v>88</v>
      </c>
      <c r="GE71" s="86" t="s">
        <v>88</v>
      </c>
      <c r="GF71" s="86" t="s">
        <v>88</v>
      </c>
      <c r="GG71" s="86" t="s">
        <v>88</v>
      </c>
      <c r="GH71" s="86" t="s">
        <v>88</v>
      </c>
      <c r="GI71" s="86" t="s">
        <v>88</v>
      </c>
      <c r="GJ71" s="86" t="s">
        <v>88</v>
      </c>
      <c r="GK71" s="86" t="s">
        <v>88</v>
      </c>
      <c r="GL71" s="86" t="s">
        <v>88</v>
      </c>
      <c r="GM71" s="86" t="s">
        <v>88</v>
      </c>
      <c r="GN71" s="86" t="s">
        <v>88</v>
      </c>
      <c r="GO71" s="86" t="s">
        <v>88</v>
      </c>
      <c r="GP71" s="86" t="s">
        <v>88</v>
      </c>
      <c r="GQ71" s="86" t="s">
        <v>88</v>
      </c>
      <c r="GR71" s="86" t="s">
        <v>88</v>
      </c>
      <c r="GS71" s="86" t="s">
        <v>88</v>
      </c>
      <c r="GT71" s="86" t="s">
        <v>88</v>
      </c>
      <c r="GU71" s="86" t="s">
        <v>88</v>
      </c>
      <c r="GV71" s="86" t="s">
        <v>88</v>
      </c>
      <c r="GW71" s="86" t="s">
        <v>88</v>
      </c>
      <c r="GX71" s="86" t="s">
        <v>88</v>
      </c>
      <c r="GY71" s="86" t="s">
        <v>88</v>
      </c>
      <c r="GZ71" s="86" t="s">
        <v>88</v>
      </c>
      <c r="HA71" s="86" t="s">
        <v>88</v>
      </c>
      <c r="HB71" s="86" t="s">
        <v>88</v>
      </c>
      <c r="HC71" s="86" t="s">
        <v>88</v>
      </c>
      <c r="HD71" s="86" t="s">
        <v>88</v>
      </c>
      <c r="HE71" s="86" t="s">
        <v>88</v>
      </c>
      <c r="HF71" s="86" t="s">
        <v>88</v>
      </c>
      <c r="HG71" s="86" t="s">
        <v>88</v>
      </c>
      <c r="HH71" s="86" t="s">
        <v>88</v>
      </c>
      <c r="HI71" s="86" t="s">
        <v>88</v>
      </c>
      <c r="HJ71" s="86" t="s">
        <v>88</v>
      </c>
      <c r="HK71" s="86" t="s">
        <v>88</v>
      </c>
      <c r="HL71" s="86" t="s">
        <v>88</v>
      </c>
      <c r="HM71" s="86" t="s">
        <v>88</v>
      </c>
      <c r="HN71" s="86" t="s">
        <v>88</v>
      </c>
      <c r="HO71" s="86" t="s">
        <v>88</v>
      </c>
      <c r="HP71" s="86" t="s">
        <v>88</v>
      </c>
      <c r="HQ71" s="86" t="s">
        <v>88</v>
      </c>
      <c r="HR71" s="86" t="s">
        <v>88</v>
      </c>
      <c r="HS71" s="86" t="s">
        <v>88</v>
      </c>
      <c r="HT71" s="86" t="s">
        <v>88</v>
      </c>
      <c r="HU71" s="86" t="s">
        <v>88</v>
      </c>
      <c r="HV71" s="86" t="s">
        <v>88</v>
      </c>
      <c r="HW71" s="86" t="s">
        <v>88</v>
      </c>
      <c r="HX71" s="86" t="s">
        <v>88</v>
      </c>
      <c r="HY71" s="86" t="s">
        <v>88</v>
      </c>
      <c r="HZ71" s="86" t="s">
        <v>88</v>
      </c>
      <c r="IA71" s="86" t="s">
        <v>88</v>
      </c>
      <c r="IB71" s="86" t="s">
        <v>88</v>
      </c>
      <c r="IC71" s="86" t="s">
        <v>88</v>
      </c>
      <c r="ID71" s="86" t="s">
        <v>88</v>
      </c>
      <c r="IE71" s="86" t="s">
        <v>88</v>
      </c>
      <c r="IF71" s="86" t="s">
        <v>88</v>
      </c>
      <c r="IG71" s="86" t="s">
        <v>88</v>
      </c>
      <c r="IH71" s="86" t="s">
        <v>88</v>
      </c>
      <c r="II71" s="86" t="s">
        <v>88</v>
      </c>
      <c r="IJ71" s="86" t="s">
        <v>88</v>
      </c>
      <c r="IK71" s="86" t="s">
        <v>88</v>
      </c>
      <c r="IL71" s="86" t="s">
        <v>88</v>
      </c>
      <c r="IM71" s="86" t="s">
        <v>88</v>
      </c>
      <c r="IN71" s="86" t="s">
        <v>88</v>
      </c>
      <c r="IO71" s="86" t="s">
        <v>88</v>
      </c>
      <c r="IP71" s="86" t="s">
        <v>88</v>
      </c>
      <c r="IQ71" s="86" t="s">
        <v>88</v>
      </c>
      <c r="IR71" s="86" t="s">
        <v>88</v>
      </c>
      <c r="IS71" s="86" t="s">
        <v>88</v>
      </c>
    </row>
    <row r="72" spans="1:88" ht="18.75" customHeight="1" thickBot="1">
      <c r="A72" s="38">
        <v>2</v>
      </c>
      <c r="B72" s="39">
        <v>13</v>
      </c>
      <c r="C72" s="40">
        <f ca="1" t="shared" si="4"/>
        <v>0.4668746039896243</v>
      </c>
      <c r="D72" s="83"/>
      <c r="E72" s="42" t="s">
        <v>89</v>
      </c>
      <c r="F72" s="43">
        <v>1993</v>
      </c>
      <c r="G72" s="43" t="s">
        <v>45</v>
      </c>
      <c r="H72" s="44" t="s">
        <v>90</v>
      </c>
      <c r="I72" s="45" t="s">
        <v>91</v>
      </c>
      <c r="J72" s="46">
        <v>0.00015625</v>
      </c>
      <c r="K72" s="47">
        <f>V72+W72</f>
        <v>0.02312384259259259</v>
      </c>
      <c r="L72" s="48">
        <v>1</v>
      </c>
      <c r="M72" s="49">
        <v>3</v>
      </c>
      <c r="N72" s="50">
        <v>2</v>
      </c>
      <c r="O72" s="49">
        <v>4</v>
      </c>
      <c r="P72" s="49">
        <f t="shared" si="5"/>
        <v>10</v>
      </c>
      <c r="Q72" s="52">
        <f aca="true" t="shared" si="7" ref="Q72:Q87">K72-$K$71</f>
        <v>0.0013275462962962954</v>
      </c>
      <c r="R72" s="53" t="s">
        <v>45</v>
      </c>
      <c r="S72" s="53"/>
      <c r="T72" s="22"/>
      <c r="U72" s="87">
        <v>0.00015625</v>
      </c>
      <c r="V72" s="55" t="s">
        <v>92</v>
      </c>
      <c r="W72" s="85">
        <f t="shared" si="6"/>
        <v>0</v>
      </c>
      <c r="X72" s="39">
        <v>13</v>
      </c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</row>
    <row r="73" spans="1:88" ht="18.75" customHeight="1" thickBot="1">
      <c r="A73" s="38">
        <v>3</v>
      </c>
      <c r="B73" s="39">
        <v>14</v>
      </c>
      <c r="C73" s="40">
        <f ca="1" t="shared" si="4"/>
        <v>0.26795610664329694</v>
      </c>
      <c r="D73" s="83"/>
      <c r="E73" s="61" t="s">
        <v>93</v>
      </c>
      <c r="F73" s="62">
        <v>1994</v>
      </c>
      <c r="G73" s="62" t="s">
        <v>45</v>
      </c>
      <c r="H73" s="44" t="s">
        <v>90</v>
      </c>
      <c r="I73" s="45" t="s">
        <v>94</v>
      </c>
      <c r="J73" s="46">
        <v>0.0005983796296296296</v>
      </c>
      <c r="K73" s="47">
        <f>V73+W73</f>
        <v>0.02376388888888889</v>
      </c>
      <c r="L73" s="48">
        <v>2</v>
      </c>
      <c r="M73" s="49">
        <v>3</v>
      </c>
      <c r="N73" s="50">
        <v>1</v>
      </c>
      <c r="O73" s="49">
        <v>0</v>
      </c>
      <c r="P73" s="49">
        <f t="shared" si="5"/>
        <v>6</v>
      </c>
      <c r="Q73" s="52">
        <f t="shared" si="7"/>
        <v>0.0019675925925925937</v>
      </c>
      <c r="R73" s="53" t="s">
        <v>45</v>
      </c>
      <c r="S73" s="53"/>
      <c r="T73" s="22"/>
      <c r="U73" s="87">
        <v>0.0005983796296296296</v>
      </c>
      <c r="V73" s="55" t="s">
        <v>95</v>
      </c>
      <c r="W73" s="85">
        <f t="shared" si="6"/>
        <v>0</v>
      </c>
      <c r="X73" s="39">
        <v>14</v>
      </c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</row>
    <row r="74" spans="1:88" ht="18.75" customHeight="1" thickBot="1">
      <c r="A74" s="38">
        <v>4</v>
      </c>
      <c r="B74" s="39">
        <v>15</v>
      </c>
      <c r="C74" s="40">
        <f ca="1" t="shared" si="4"/>
        <v>0.40834877725796526</v>
      </c>
      <c r="D74" s="83"/>
      <c r="E74" s="42" t="s">
        <v>96</v>
      </c>
      <c r="F74" s="43">
        <v>1994</v>
      </c>
      <c r="G74" s="43" t="s">
        <v>45</v>
      </c>
      <c r="H74" s="63" t="s">
        <v>97</v>
      </c>
      <c r="I74" s="45" t="s">
        <v>98</v>
      </c>
      <c r="J74" s="46">
        <v>0.0006041666666666667</v>
      </c>
      <c r="K74" s="47">
        <f>V74+W74</f>
        <v>0.02454976851851852</v>
      </c>
      <c r="L74" s="48">
        <v>3</v>
      </c>
      <c r="M74" s="49">
        <v>0</v>
      </c>
      <c r="N74" s="50">
        <v>4</v>
      </c>
      <c r="O74" s="49">
        <v>3</v>
      </c>
      <c r="P74" s="49">
        <f t="shared" si="5"/>
        <v>10</v>
      </c>
      <c r="Q74" s="52">
        <f t="shared" si="7"/>
        <v>0.002753472222222223</v>
      </c>
      <c r="R74" s="53" t="s">
        <v>45</v>
      </c>
      <c r="S74" s="53"/>
      <c r="T74" s="22"/>
      <c r="U74" s="87">
        <v>0.0006041666666666667</v>
      </c>
      <c r="V74" s="55" t="s">
        <v>99</v>
      </c>
      <c r="W74" s="85">
        <f t="shared" si="6"/>
        <v>0</v>
      </c>
      <c r="X74" s="39">
        <v>15</v>
      </c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</row>
    <row r="75" spans="1:88" ht="18.75" customHeight="1" thickBot="1">
      <c r="A75" s="38">
        <v>5</v>
      </c>
      <c r="B75" s="39">
        <v>17</v>
      </c>
      <c r="C75" s="40">
        <f ca="1" t="shared" si="4"/>
        <v>0.12326115502993984</v>
      </c>
      <c r="D75" s="83"/>
      <c r="E75" s="61" t="s">
        <v>100</v>
      </c>
      <c r="F75" s="62">
        <v>1993</v>
      </c>
      <c r="G75" s="62" t="s">
        <v>45</v>
      </c>
      <c r="H75" s="44" t="s">
        <v>90</v>
      </c>
      <c r="I75" s="45" t="s">
        <v>91</v>
      </c>
      <c r="J75" s="46">
        <v>0.0008634259259259259</v>
      </c>
      <c r="K75" s="47">
        <f>V75+W75</f>
        <v>0.025099537037037035</v>
      </c>
      <c r="L75" s="48">
        <v>2</v>
      </c>
      <c r="M75" s="49">
        <v>2</v>
      </c>
      <c r="N75" s="50">
        <v>3</v>
      </c>
      <c r="O75" s="49">
        <v>2</v>
      </c>
      <c r="P75" s="49">
        <f t="shared" si="5"/>
        <v>9</v>
      </c>
      <c r="Q75" s="52">
        <f t="shared" si="7"/>
        <v>0.0033032407407407385</v>
      </c>
      <c r="R75" s="53" t="s">
        <v>45</v>
      </c>
      <c r="S75" s="53"/>
      <c r="T75" s="22"/>
      <c r="U75" s="87">
        <v>0.0008634259259259259</v>
      </c>
      <c r="V75" s="55" t="s">
        <v>101</v>
      </c>
      <c r="W75" s="85">
        <f t="shared" si="6"/>
        <v>0</v>
      </c>
      <c r="X75" s="39">
        <v>17</v>
      </c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</row>
    <row r="76" spans="1:88" ht="18.75" customHeight="1" thickBot="1">
      <c r="A76" s="38">
        <v>6</v>
      </c>
      <c r="B76" s="39">
        <v>18</v>
      </c>
      <c r="C76" s="40">
        <f ca="1" t="shared" si="4"/>
        <v>0.5819162082666842</v>
      </c>
      <c r="D76" s="83"/>
      <c r="E76" s="61" t="s">
        <v>102</v>
      </c>
      <c r="F76" s="62">
        <v>1993</v>
      </c>
      <c r="G76" s="62">
        <v>1</v>
      </c>
      <c r="H76" s="63" t="s">
        <v>103</v>
      </c>
      <c r="I76" s="45" t="s">
        <v>104</v>
      </c>
      <c r="J76" s="46">
        <v>0.0009155092592592592</v>
      </c>
      <c r="K76" s="47">
        <f>V76+W76</f>
        <v>0.02540162037037037</v>
      </c>
      <c r="L76" s="48">
        <v>3</v>
      </c>
      <c r="M76" s="49">
        <v>1</v>
      </c>
      <c r="N76" s="50">
        <v>2</v>
      </c>
      <c r="O76" s="49">
        <v>3</v>
      </c>
      <c r="P76" s="49">
        <f t="shared" si="5"/>
        <v>9</v>
      </c>
      <c r="Q76" s="52">
        <f t="shared" si="7"/>
        <v>0.0036053240740740733</v>
      </c>
      <c r="R76" s="53" t="s">
        <v>45</v>
      </c>
      <c r="S76" s="53"/>
      <c r="T76" s="22"/>
      <c r="U76" s="87">
        <v>0.0009155092592592592</v>
      </c>
      <c r="V76" s="55" t="s">
        <v>105</v>
      </c>
      <c r="W76" s="85">
        <f t="shared" si="6"/>
        <v>0</v>
      </c>
      <c r="X76" s="39">
        <v>18</v>
      </c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</row>
    <row r="77" spans="1:88" ht="18.75" customHeight="1" thickBot="1">
      <c r="A77" s="38">
        <v>7</v>
      </c>
      <c r="B77" s="39">
        <v>21</v>
      </c>
      <c r="C77" s="40">
        <f ca="1" t="shared" si="4"/>
        <v>0.6120846996603584</v>
      </c>
      <c r="D77" s="83"/>
      <c r="E77" s="58" t="s">
        <v>106</v>
      </c>
      <c r="F77" s="59">
        <v>1994</v>
      </c>
      <c r="G77" s="59">
        <v>2</v>
      </c>
      <c r="H77" s="44" t="s">
        <v>107</v>
      </c>
      <c r="I77" s="45" t="s">
        <v>108</v>
      </c>
      <c r="J77" s="46">
        <v>0.0017476851851851852</v>
      </c>
      <c r="K77" s="47">
        <f>V77+W77</f>
        <v>0.02665162037037037</v>
      </c>
      <c r="L77" s="48">
        <v>2</v>
      </c>
      <c r="M77" s="49">
        <v>2</v>
      </c>
      <c r="N77" s="50">
        <v>3</v>
      </c>
      <c r="O77" s="49">
        <v>1</v>
      </c>
      <c r="P77" s="49">
        <f t="shared" si="5"/>
        <v>8</v>
      </c>
      <c r="Q77" s="52">
        <f t="shared" si="7"/>
        <v>0.004855324074074074</v>
      </c>
      <c r="R77" s="53"/>
      <c r="S77" s="53"/>
      <c r="T77" s="22"/>
      <c r="U77" s="87">
        <v>0.0017476851851851852</v>
      </c>
      <c r="V77" s="55" t="s">
        <v>109</v>
      </c>
      <c r="W77" s="85">
        <f t="shared" si="6"/>
        <v>0</v>
      </c>
      <c r="X77" s="39">
        <v>21</v>
      </c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</row>
    <row r="78" spans="1:88" s="88" customFormat="1" ht="18.75" customHeight="1" thickBot="1">
      <c r="A78" s="38">
        <v>8</v>
      </c>
      <c r="B78" s="39">
        <v>22</v>
      </c>
      <c r="C78" s="40">
        <f ca="1" t="shared" si="4"/>
        <v>0.07977860309672735</v>
      </c>
      <c r="D78" s="83"/>
      <c r="E78" s="42" t="s">
        <v>110</v>
      </c>
      <c r="F78" s="43">
        <v>1994</v>
      </c>
      <c r="G78" s="43">
        <v>1</v>
      </c>
      <c r="H78" s="63" t="s">
        <v>68</v>
      </c>
      <c r="I78" s="45" t="s">
        <v>69</v>
      </c>
      <c r="J78" s="46">
        <v>0.0019166666666666666</v>
      </c>
      <c r="K78" s="47">
        <f>V78+W78</f>
        <v>0.02711342592592593</v>
      </c>
      <c r="L78" s="48">
        <v>3</v>
      </c>
      <c r="M78" s="49">
        <v>2</v>
      </c>
      <c r="N78" s="50">
        <v>3</v>
      </c>
      <c r="O78" s="49">
        <v>2</v>
      </c>
      <c r="P78" s="49">
        <f t="shared" si="5"/>
        <v>10</v>
      </c>
      <c r="Q78" s="52">
        <f t="shared" si="7"/>
        <v>0.0053171296296296335</v>
      </c>
      <c r="R78" s="53"/>
      <c r="S78" s="53"/>
      <c r="T78" s="22"/>
      <c r="U78" s="87">
        <v>0.0019166666666666666</v>
      </c>
      <c r="V78" s="55" t="s">
        <v>111</v>
      </c>
      <c r="W78" s="85">
        <f t="shared" si="6"/>
        <v>0</v>
      </c>
      <c r="X78" s="39">
        <v>22</v>
      </c>
      <c r="Y78" s="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</row>
    <row r="79" spans="1:88" s="88" customFormat="1" ht="18.75" customHeight="1" thickBot="1">
      <c r="A79" s="38">
        <v>9</v>
      </c>
      <c r="B79" s="39">
        <v>19</v>
      </c>
      <c r="C79" s="40">
        <f ca="1" t="shared" si="4"/>
        <v>0.5345561479414613</v>
      </c>
      <c r="D79" s="83"/>
      <c r="E79" s="42" t="s">
        <v>112</v>
      </c>
      <c r="F79" s="43">
        <v>1993</v>
      </c>
      <c r="G79" s="43" t="s">
        <v>45</v>
      </c>
      <c r="H79" s="89" t="s">
        <v>50</v>
      </c>
      <c r="I79" s="45" t="s">
        <v>51</v>
      </c>
      <c r="J79" s="46">
        <v>0.0013275462962962963</v>
      </c>
      <c r="K79" s="47">
        <f>V79+W79</f>
        <v>0.027144675925925926</v>
      </c>
      <c r="L79" s="48">
        <v>3</v>
      </c>
      <c r="M79" s="49">
        <v>2</v>
      </c>
      <c r="N79" s="50">
        <v>1</v>
      </c>
      <c r="O79" s="49">
        <v>4</v>
      </c>
      <c r="P79" s="49">
        <f t="shared" si="5"/>
        <v>10</v>
      </c>
      <c r="Q79" s="52">
        <f t="shared" si="7"/>
        <v>0.00534837962962963</v>
      </c>
      <c r="R79" s="53"/>
      <c r="S79" s="53"/>
      <c r="T79" s="22"/>
      <c r="U79" s="87">
        <v>0.0013275462962962963</v>
      </c>
      <c r="V79" s="55" t="s">
        <v>113</v>
      </c>
      <c r="W79" s="85">
        <f t="shared" si="6"/>
        <v>0</v>
      </c>
      <c r="X79" s="39">
        <v>19</v>
      </c>
      <c r="Y79" s="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</row>
    <row r="80" spans="1:88" s="88" customFormat="1" ht="18.75" customHeight="1" thickBot="1">
      <c r="A80" s="38">
        <v>10</v>
      </c>
      <c r="B80" s="39">
        <v>24</v>
      </c>
      <c r="C80" s="40">
        <f ca="1" t="shared" si="4"/>
        <v>0.6238878511383925</v>
      </c>
      <c r="D80" s="83"/>
      <c r="E80" s="61" t="s">
        <v>114</v>
      </c>
      <c r="F80" s="62">
        <v>1993</v>
      </c>
      <c r="G80" s="62" t="s">
        <v>45</v>
      </c>
      <c r="H80" s="63" t="s">
        <v>103</v>
      </c>
      <c r="I80" s="45" t="s">
        <v>104</v>
      </c>
      <c r="J80" s="46">
        <v>0.00265162037037037</v>
      </c>
      <c r="K80" s="47">
        <f>V80+W80</f>
        <v>0.028318287037037038</v>
      </c>
      <c r="L80" s="48">
        <v>2</v>
      </c>
      <c r="M80" s="49">
        <v>1</v>
      </c>
      <c r="N80" s="50">
        <v>2</v>
      </c>
      <c r="O80" s="49">
        <v>5</v>
      </c>
      <c r="P80" s="49">
        <f t="shared" si="5"/>
        <v>10</v>
      </c>
      <c r="Q80" s="52">
        <f t="shared" si="7"/>
        <v>0.006521990740740741</v>
      </c>
      <c r="R80" s="53"/>
      <c r="S80" s="53"/>
      <c r="T80" s="22"/>
      <c r="U80" s="87">
        <v>0.00265162037037037</v>
      </c>
      <c r="V80" s="55" t="s">
        <v>115</v>
      </c>
      <c r="W80" s="85">
        <f t="shared" si="6"/>
        <v>0</v>
      </c>
      <c r="X80" s="39">
        <v>24</v>
      </c>
      <c r="Y80" s="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</row>
    <row r="81" spans="1:88" s="88" customFormat="1" ht="18.75" customHeight="1" thickBot="1">
      <c r="A81" s="38">
        <v>11</v>
      </c>
      <c r="B81" s="39">
        <v>28</v>
      </c>
      <c r="C81" s="40">
        <f ca="1" t="shared" si="4"/>
        <v>0.7058595982135358</v>
      </c>
      <c r="D81" s="83"/>
      <c r="E81" s="42" t="s">
        <v>116</v>
      </c>
      <c r="F81" s="43">
        <v>1994</v>
      </c>
      <c r="G81" s="43">
        <v>1</v>
      </c>
      <c r="H81" s="63" t="s">
        <v>103</v>
      </c>
      <c r="I81" s="45" t="s">
        <v>104</v>
      </c>
      <c r="J81" s="46">
        <v>0.0029699074074074072</v>
      </c>
      <c r="K81" s="47">
        <f>V81+W81</f>
        <v>0.02845601851851852</v>
      </c>
      <c r="L81" s="48">
        <v>1</v>
      </c>
      <c r="M81" s="49">
        <v>2</v>
      </c>
      <c r="N81" s="50">
        <v>3</v>
      </c>
      <c r="O81" s="49">
        <v>3</v>
      </c>
      <c r="P81" s="49">
        <f t="shared" si="5"/>
        <v>9</v>
      </c>
      <c r="Q81" s="52">
        <f t="shared" si="7"/>
        <v>0.006659722222222223</v>
      </c>
      <c r="R81" s="53"/>
      <c r="S81" s="53"/>
      <c r="T81" s="22"/>
      <c r="U81" s="87">
        <v>0.0029699074074074072</v>
      </c>
      <c r="V81" s="55" t="s">
        <v>117</v>
      </c>
      <c r="W81" s="85">
        <f t="shared" si="6"/>
        <v>0</v>
      </c>
      <c r="X81" s="39">
        <v>28</v>
      </c>
      <c r="Y81" s="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</row>
    <row r="82" spans="1:88" s="88" customFormat="1" ht="18.75" customHeight="1" thickBot="1">
      <c r="A82" s="38">
        <v>12</v>
      </c>
      <c r="B82" s="39">
        <v>20</v>
      </c>
      <c r="C82" s="40">
        <f ca="1" t="shared" si="4"/>
        <v>0.24902602400405538</v>
      </c>
      <c r="D82" s="83"/>
      <c r="E82" s="61" t="s">
        <v>118</v>
      </c>
      <c r="F82" s="62">
        <v>1994</v>
      </c>
      <c r="G82" s="62" t="s">
        <v>45</v>
      </c>
      <c r="H82" s="44" t="s">
        <v>90</v>
      </c>
      <c r="I82" s="45" t="s">
        <v>94</v>
      </c>
      <c r="J82" s="46">
        <v>0.001347222222222222</v>
      </c>
      <c r="K82" s="47">
        <f>V82+W82</f>
        <v>0.028559027777777777</v>
      </c>
      <c r="L82" s="48">
        <v>5</v>
      </c>
      <c r="M82" s="49">
        <v>4</v>
      </c>
      <c r="N82" s="50">
        <v>2</v>
      </c>
      <c r="O82" s="49">
        <v>3</v>
      </c>
      <c r="P82" s="49">
        <f t="shared" si="5"/>
        <v>14</v>
      </c>
      <c r="Q82" s="52">
        <f t="shared" si="7"/>
        <v>0.006762731481481481</v>
      </c>
      <c r="R82" s="53"/>
      <c r="S82" s="53"/>
      <c r="T82" s="22"/>
      <c r="U82" s="87">
        <v>0.001347222222222222</v>
      </c>
      <c r="V82" s="55" t="s">
        <v>119</v>
      </c>
      <c r="W82" s="85">
        <f t="shared" si="6"/>
        <v>0</v>
      </c>
      <c r="X82" s="39">
        <v>20</v>
      </c>
      <c r="Y82" s="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</row>
    <row r="83" spans="1:88" s="88" customFormat="1" ht="18.75" customHeight="1" thickBot="1">
      <c r="A83" s="38">
        <v>13</v>
      </c>
      <c r="B83" s="39">
        <v>25</v>
      </c>
      <c r="C83" s="40">
        <f ca="1" t="shared" si="4"/>
        <v>0.12355977784404537</v>
      </c>
      <c r="D83" s="83"/>
      <c r="E83" s="42" t="s">
        <v>120</v>
      </c>
      <c r="F83" s="43">
        <v>1993</v>
      </c>
      <c r="G83" s="43">
        <v>1</v>
      </c>
      <c r="H83" s="44" t="s">
        <v>43</v>
      </c>
      <c r="I83" s="90" t="s">
        <v>44</v>
      </c>
      <c r="J83" s="46">
        <v>0.0026597222222222226</v>
      </c>
      <c r="K83" s="47">
        <f>V83+W83</f>
        <v>0.028575231481481483</v>
      </c>
      <c r="L83" s="48">
        <v>4</v>
      </c>
      <c r="M83" s="49">
        <v>5</v>
      </c>
      <c r="N83" s="50">
        <v>2</v>
      </c>
      <c r="O83" s="49">
        <v>4</v>
      </c>
      <c r="P83" s="49">
        <f t="shared" si="5"/>
        <v>15</v>
      </c>
      <c r="Q83" s="52">
        <f t="shared" si="7"/>
        <v>0.0067789351851851865</v>
      </c>
      <c r="R83" s="53"/>
      <c r="S83" s="53"/>
      <c r="T83" s="22"/>
      <c r="U83" s="87">
        <v>0.0026597222222222226</v>
      </c>
      <c r="V83" s="55" t="s">
        <v>121</v>
      </c>
      <c r="W83" s="85">
        <f t="shared" si="6"/>
        <v>0</v>
      </c>
      <c r="X83" s="39">
        <v>25</v>
      </c>
      <c r="Y83" s="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</row>
    <row r="84" spans="1:88" s="88" customFormat="1" ht="18.75" customHeight="1" thickBot="1">
      <c r="A84" s="38">
        <v>14</v>
      </c>
      <c r="B84" s="39">
        <v>27</v>
      </c>
      <c r="C84" s="40">
        <f ca="1" t="shared" si="4"/>
        <v>0.7294194445222404</v>
      </c>
      <c r="D84" s="83"/>
      <c r="E84" s="61" t="s">
        <v>122</v>
      </c>
      <c r="F84" s="62">
        <v>1994</v>
      </c>
      <c r="G84" s="62">
        <v>1</v>
      </c>
      <c r="H84" s="44" t="s">
        <v>123</v>
      </c>
      <c r="I84" s="45" t="s">
        <v>124</v>
      </c>
      <c r="J84" s="46">
        <v>0.0027615740740740743</v>
      </c>
      <c r="K84" s="47">
        <f>V84+W84</f>
        <v>0.029385416666666664</v>
      </c>
      <c r="L84" s="48">
        <v>4</v>
      </c>
      <c r="M84" s="49">
        <v>3</v>
      </c>
      <c r="N84" s="50">
        <v>5</v>
      </c>
      <c r="O84" s="49">
        <v>4</v>
      </c>
      <c r="P84" s="49">
        <f t="shared" si="5"/>
        <v>16</v>
      </c>
      <c r="Q84" s="52">
        <f t="shared" si="7"/>
        <v>0.007589120370370368</v>
      </c>
      <c r="R84" s="53"/>
      <c r="S84" s="53"/>
      <c r="T84" s="22"/>
      <c r="U84" s="87">
        <v>0.0027615740740740743</v>
      </c>
      <c r="V84" s="55" t="s">
        <v>125</v>
      </c>
      <c r="W84" s="85">
        <f t="shared" si="6"/>
        <v>0</v>
      </c>
      <c r="X84" s="39">
        <v>27</v>
      </c>
      <c r="Y84" s="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</row>
    <row r="85" spans="1:88" s="88" customFormat="1" ht="18.75" customHeight="1" thickBot="1">
      <c r="A85" s="38">
        <v>15</v>
      </c>
      <c r="B85" s="39">
        <v>26</v>
      </c>
      <c r="C85" s="40">
        <f ca="1" t="shared" si="4"/>
        <v>0.09067185177186254</v>
      </c>
      <c r="D85" s="83"/>
      <c r="E85" s="58" t="s">
        <v>126</v>
      </c>
      <c r="F85" s="59">
        <v>1994</v>
      </c>
      <c r="G85" s="59">
        <v>1</v>
      </c>
      <c r="H85" s="44" t="s">
        <v>43</v>
      </c>
      <c r="I85" s="45" t="s">
        <v>44</v>
      </c>
      <c r="J85" s="46">
        <v>0.0026666666666666666</v>
      </c>
      <c r="K85" s="47">
        <f>V85+W85</f>
        <v>0.029493055555555554</v>
      </c>
      <c r="L85" s="48">
        <v>4</v>
      </c>
      <c r="M85" s="49">
        <v>3</v>
      </c>
      <c r="N85" s="50">
        <v>5</v>
      </c>
      <c r="O85" s="49">
        <v>3</v>
      </c>
      <c r="P85" s="49">
        <f t="shared" si="5"/>
        <v>15</v>
      </c>
      <c r="Q85" s="52">
        <f t="shared" si="7"/>
        <v>0.007696759259259257</v>
      </c>
      <c r="R85" s="53"/>
      <c r="S85" s="53"/>
      <c r="T85" s="22"/>
      <c r="U85" s="87">
        <v>0.0026666666666666666</v>
      </c>
      <c r="V85" s="55" t="s">
        <v>127</v>
      </c>
      <c r="W85" s="85">
        <f t="shared" si="6"/>
        <v>0</v>
      </c>
      <c r="X85" s="39">
        <v>26</v>
      </c>
      <c r="Y85" s="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</row>
    <row r="86" spans="1:88" s="88" customFormat="1" ht="18.75" customHeight="1" thickBot="1">
      <c r="A86" s="38">
        <v>16</v>
      </c>
      <c r="B86" s="39">
        <v>29</v>
      </c>
      <c r="C86" s="40">
        <f ca="1" t="shared" si="4"/>
        <v>0.3650499572648709</v>
      </c>
      <c r="D86" s="83"/>
      <c r="E86" s="61" t="s">
        <v>128</v>
      </c>
      <c r="F86" s="62">
        <v>1994</v>
      </c>
      <c r="G86" s="62">
        <v>1</v>
      </c>
      <c r="H86" s="63" t="s">
        <v>103</v>
      </c>
      <c r="I86" s="45" t="s">
        <v>104</v>
      </c>
      <c r="J86" s="46">
        <v>0.00337962962962963</v>
      </c>
      <c r="K86" s="47">
        <f>V86+W86</f>
        <v>0.03048263888888889</v>
      </c>
      <c r="L86" s="48">
        <v>2</v>
      </c>
      <c r="M86" s="49">
        <v>1</v>
      </c>
      <c r="N86" s="50">
        <v>3</v>
      </c>
      <c r="O86" s="49">
        <v>2</v>
      </c>
      <c r="P86" s="49">
        <f t="shared" si="5"/>
        <v>8</v>
      </c>
      <c r="Q86" s="52">
        <f t="shared" si="7"/>
        <v>0.008686342592592593</v>
      </c>
      <c r="R86" s="53"/>
      <c r="S86" s="53"/>
      <c r="T86" s="22"/>
      <c r="U86" s="87">
        <v>0.00337962962962963</v>
      </c>
      <c r="V86" s="55" t="s">
        <v>129</v>
      </c>
      <c r="W86" s="85">
        <f t="shared" si="6"/>
        <v>0</v>
      </c>
      <c r="X86" s="39">
        <v>29</v>
      </c>
      <c r="Y86" s="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</row>
    <row r="87" spans="1:88" s="88" customFormat="1" ht="18.75" customHeight="1" thickBot="1">
      <c r="A87" s="38">
        <v>17</v>
      </c>
      <c r="B87" s="39">
        <v>31</v>
      </c>
      <c r="C87" s="40">
        <f ca="1" t="shared" si="4"/>
        <v>0.9909875274668221</v>
      </c>
      <c r="D87" s="83"/>
      <c r="E87" s="61" t="s">
        <v>130</v>
      </c>
      <c r="F87" s="62">
        <v>1994</v>
      </c>
      <c r="G87" s="62">
        <v>1</v>
      </c>
      <c r="H87" s="44" t="s">
        <v>68</v>
      </c>
      <c r="I87" s="45" t="s">
        <v>69</v>
      </c>
      <c r="J87" s="46">
        <v>0.003472222222222222</v>
      </c>
      <c r="K87" s="47">
        <f>V87+W87</f>
        <v>0.03295370370370371</v>
      </c>
      <c r="L87" s="48">
        <v>2</v>
      </c>
      <c r="M87" s="49">
        <v>2</v>
      </c>
      <c r="N87" s="50">
        <v>3</v>
      </c>
      <c r="O87" s="49">
        <v>1</v>
      </c>
      <c r="P87" s="49">
        <f t="shared" si="5"/>
        <v>8</v>
      </c>
      <c r="Q87" s="52">
        <f t="shared" si="7"/>
        <v>0.011157407407407411</v>
      </c>
      <c r="R87" s="53"/>
      <c r="S87" s="53"/>
      <c r="T87" s="22"/>
      <c r="U87" s="87">
        <v>0.004462962962962963</v>
      </c>
      <c r="V87" s="55" t="s">
        <v>131</v>
      </c>
      <c r="W87" s="85">
        <f t="shared" si="6"/>
        <v>0.0009907407407407408</v>
      </c>
      <c r="X87" s="39">
        <v>31</v>
      </c>
      <c r="Y87" s="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</row>
    <row r="88" spans="1:88" s="88" customFormat="1" ht="18.75" customHeight="1" thickBot="1">
      <c r="A88" s="38"/>
      <c r="B88" s="39">
        <v>23</v>
      </c>
      <c r="C88" s="40">
        <f ca="1" t="shared" si="4"/>
        <v>0.46194098924705385</v>
      </c>
      <c r="D88" s="83"/>
      <c r="E88" s="42" t="s">
        <v>132</v>
      </c>
      <c r="F88" s="43">
        <v>1994</v>
      </c>
      <c r="G88" s="43" t="s">
        <v>45</v>
      </c>
      <c r="H88" s="63" t="s">
        <v>61</v>
      </c>
      <c r="I88" s="45" t="s">
        <v>62</v>
      </c>
      <c r="J88" s="46">
        <v>0.0025694444444444445</v>
      </c>
      <c r="K88" s="47"/>
      <c r="L88" s="48">
        <v>3</v>
      </c>
      <c r="M88" s="49">
        <v>2</v>
      </c>
      <c r="N88" s="50">
        <v>3</v>
      </c>
      <c r="O88" s="49"/>
      <c r="P88" s="49">
        <f t="shared" si="5"/>
        <v>8</v>
      </c>
      <c r="Q88" s="52"/>
      <c r="R88" s="53"/>
      <c r="S88" s="53"/>
      <c r="T88" s="22"/>
      <c r="U88" s="87">
        <v>0.0025694444444444445</v>
      </c>
      <c r="V88" s="55" t="s">
        <v>133</v>
      </c>
      <c r="W88" s="85">
        <f t="shared" si="6"/>
        <v>0</v>
      </c>
      <c r="X88" s="39">
        <v>23</v>
      </c>
      <c r="Y88" s="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</row>
    <row r="89" spans="1:88" s="88" customFormat="1" ht="18.75" customHeight="1" thickBot="1">
      <c r="A89" s="38"/>
      <c r="B89" s="39">
        <v>16</v>
      </c>
      <c r="C89" s="40">
        <f ca="1" t="shared" si="4"/>
        <v>0.6793164209141378</v>
      </c>
      <c r="E89" s="61" t="s">
        <v>134</v>
      </c>
      <c r="F89" s="62">
        <v>1993</v>
      </c>
      <c r="G89" s="62" t="s">
        <v>45</v>
      </c>
      <c r="H89" s="44" t="s">
        <v>90</v>
      </c>
      <c r="I89" s="45" t="s">
        <v>94</v>
      </c>
      <c r="J89" s="46">
        <v>0.0007627314814814815</v>
      </c>
      <c r="K89" s="47"/>
      <c r="L89" s="48"/>
      <c r="M89" s="49"/>
      <c r="N89" s="50"/>
      <c r="O89" s="49"/>
      <c r="P89" s="49"/>
      <c r="Q89" s="52"/>
      <c r="R89" s="53"/>
      <c r="S89" s="53"/>
      <c r="T89" s="22"/>
      <c r="U89" s="87">
        <v>0.0007627314814814815</v>
      </c>
      <c r="V89" s="55" t="s">
        <v>133</v>
      </c>
      <c r="W89" s="85">
        <f t="shared" si="6"/>
        <v>0</v>
      </c>
      <c r="X89" s="39">
        <v>16</v>
      </c>
      <c r="Y89" s="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</row>
    <row r="90" spans="1:24" ht="18.75" customHeight="1" thickBot="1">
      <c r="A90" s="38"/>
      <c r="B90" s="39">
        <v>30</v>
      </c>
      <c r="C90" s="40">
        <f ca="1" t="shared" si="4"/>
        <v>0.48616451862915766</v>
      </c>
      <c r="D90" s="83"/>
      <c r="E90" s="61" t="s">
        <v>135</v>
      </c>
      <c r="F90" s="62">
        <v>1994</v>
      </c>
      <c r="G90" s="62">
        <v>1</v>
      </c>
      <c r="H90" s="44" t="s">
        <v>68</v>
      </c>
      <c r="I90" s="45" t="s">
        <v>136</v>
      </c>
      <c r="J90" s="46">
        <v>0.003472222222222222</v>
      </c>
      <c r="K90" s="47"/>
      <c r="L90" s="48"/>
      <c r="M90" s="49"/>
      <c r="N90" s="50"/>
      <c r="O90" s="49"/>
      <c r="P90" s="49"/>
      <c r="Q90" s="52"/>
      <c r="R90" s="53"/>
      <c r="S90" s="53"/>
      <c r="T90" s="22"/>
      <c r="U90" s="87">
        <v>0.003585648148148148</v>
      </c>
      <c r="V90" s="55" t="s">
        <v>133</v>
      </c>
      <c r="W90" s="85">
        <f t="shared" si="6"/>
        <v>0.00011342592592592611</v>
      </c>
      <c r="X90" s="39">
        <v>30</v>
      </c>
    </row>
    <row r="91" ht="12.75">
      <c r="T91" s="22"/>
    </row>
    <row r="92" spans="5:20" ht="12.75">
      <c r="E92" s="2" t="s">
        <v>137</v>
      </c>
      <c r="T92" s="22"/>
    </row>
    <row r="93" spans="5:20" ht="12.75">
      <c r="E93" s="2" t="s">
        <v>138</v>
      </c>
      <c r="T93" s="22"/>
    </row>
    <row r="94" ht="12.75">
      <c r="T94" s="22"/>
    </row>
    <row r="95" spans="2:102" ht="15">
      <c r="B95" s="73"/>
      <c r="C95" s="74"/>
      <c r="D95" s="75"/>
      <c r="E95" s="76" t="s">
        <v>78</v>
      </c>
      <c r="F95" s="77"/>
      <c r="G95" s="77"/>
      <c r="H95" s="77"/>
      <c r="I95" s="77"/>
      <c r="J95" s="77"/>
      <c r="K95" s="77"/>
      <c r="L95" s="77"/>
      <c r="M95" s="77"/>
      <c r="N95" s="77"/>
      <c r="O95" s="79"/>
      <c r="P95" s="80"/>
      <c r="Q95" s="80"/>
      <c r="R95" s="91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</row>
    <row r="96" spans="2:102" ht="15">
      <c r="B96" s="73"/>
      <c r="C96" s="74"/>
      <c r="D96" s="75"/>
      <c r="E96" s="76" t="s">
        <v>79</v>
      </c>
      <c r="F96" s="77"/>
      <c r="G96" s="77"/>
      <c r="H96" s="77"/>
      <c r="I96" s="77"/>
      <c r="J96" s="77"/>
      <c r="K96" s="77"/>
      <c r="L96" s="77"/>
      <c r="M96" s="77"/>
      <c r="N96" s="77"/>
      <c r="O96" s="79"/>
      <c r="P96" s="80"/>
      <c r="Q96" s="80"/>
      <c r="R96" s="78" t="s">
        <v>80</v>
      </c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</row>
    <row r="97" spans="2:102" ht="15">
      <c r="B97" s="73"/>
      <c r="C97" s="74"/>
      <c r="D97" s="75"/>
      <c r="E97" s="76"/>
      <c r="F97" s="77"/>
      <c r="G97" s="77"/>
      <c r="H97" s="77"/>
      <c r="I97" s="77"/>
      <c r="J97" s="77"/>
      <c r="K97" s="77"/>
      <c r="L97" s="77"/>
      <c r="M97" s="77"/>
      <c r="N97" s="77"/>
      <c r="O97" s="79"/>
      <c r="P97" s="80"/>
      <c r="Q97" s="80"/>
      <c r="R97" s="78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</row>
    <row r="98" spans="2:102" ht="15">
      <c r="B98" s="73"/>
      <c r="C98" s="74"/>
      <c r="D98" s="75"/>
      <c r="E98" s="76"/>
      <c r="F98" s="77"/>
      <c r="G98" s="77"/>
      <c r="H98" s="77"/>
      <c r="I98" s="77"/>
      <c r="J98" s="77"/>
      <c r="K98" s="77"/>
      <c r="L98" s="77"/>
      <c r="M98" s="77"/>
      <c r="N98" s="77"/>
      <c r="O98" s="79"/>
      <c r="P98" s="80"/>
      <c r="Q98" s="80"/>
      <c r="R98" s="78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</row>
    <row r="99" spans="2:102" ht="15">
      <c r="B99" s="73"/>
      <c r="C99" s="75"/>
      <c r="D99" s="75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9"/>
      <c r="P99" s="80"/>
      <c r="Q99" s="80"/>
      <c r="R99" s="81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</row>
    <row r="100" spans="2:102" ht="15">
      <c r="B100" s="73"/>
      <c r="C100" s="74"/>
      <c r="D100" s="75"/>
      <c r="E100" s="76" t="s">
        <v>81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9"/>
      <c r="P100" s="80"/>
      <c r="Q100" s="80"/>
      <c r="R100" s="81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</row>
    <row r="101" spans="2:102" ht="15">
      <c r="B101" s="73"/>
      <c r="C101" s="74"/>
      <c r="D101" s="75"/>
      <c r="E101" s="76" t="s">
        <v>82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79"/>
      <c r="P101" s="80"/>
      <c r="Q101" s="80"/>
      <c r="R101" s="78" t="s">
        <v>83</v>
      </c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</row>
    <row r="102" spans="2:102" ht="15">
      <c r="B102" s="73"/>
      <c r="C102" s="74"/>
      <c r="D102" s="75"/>
      <c r="E102" s="76"/>
      <c r="F102" s="77"/>
      <c r="G102" s="77"/>
      <c r="H102" s="77"/>
      <c r="I102" s="77"/>
      <c r="J102" s="77"/>
      <c r="K102" s="77"/>
      <c r="L102" s="77"/>
      <c r="M102" s="77"/>
      <c r="N102" s="77"/>
      <c r="O102" s="79"/>
      <c r="P102" s="80"/>
      <c r="Q102" s="80"/>
      <c r="R102" s="78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</row>
    <row r="103" spans="2:102" ht="15">
      <c r="B103" s="73"/>
      <c r="C103" s="74"/>
      <c r="D103" s="75"/>
      <c r="E103" s="76"/>
      <c r="F103" s="77"/>
      <c r="G103" s="77"/>
      <c r="H103" s="77"/>
      <c r="I103" s="77"/>
      <c r="J103" s="77"/>
      <c r="K103" s="77"/>
      <c r="L103" s="77"/>
      <c r="M103" s="77"/>
      <c r="N103" s="77"/>
      <c r="O103" s="79"/>
      <c r="P103" s="80"/>
      <c r="Q103" s="80"/>
      <c r="R103" s="78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</row>
    <row r="104" spans="1:21" ht="18">
      <c r="A104" s="147" t="s">
        <v>0</v>
      </c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</row>
    <row r="105" spans="1:21" ht="18">
      <c r="A105" s="147" t="s">
        <v>1</v>
      </c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</row>
    <row r="106" spans="1:21" ht="7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8">
      <c r="A107" s="147" t="s">
        <v>2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</row>
    <row r="108" spans="1:21" ht="6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84" s="4" customFormat="1" ht="16.5" customHeight="1">
      <c r="A109" s="151" t="s">
        <v>3</v>
      </c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</row>
    <row r="110" spans="1:21" ht="18">
      <c r="A110" s="147" t="s">
        <v>4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</row>
    <row r="111" spans="1:21" ht="18">
      <c r="A111" s="151" t="s">
        <v>5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s="5" customFormat="1" ht="4.5" customHeight="1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</row>
    <row r="113" spans="1:21" s="6" customFormat="1" ht="20.25" customHeight="1">
      <c r="A113" s="151" t="s">
        <v>6</v>
      </c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s="6" customFormat="1" ht="18.75" customHeight="1">
      <c r="A114" s="147" t="s">
        <v>139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</row>
    <row r="115" spans="1:21" s="92" customFormat="1" ht="17.25" customHeight="1">
      <c r="A115" s="7" t="s">
        <v>8</v>
      </c>
      <c r="Q115" s="93" t="s">
        <v>9</v>
      </c>
      <c r="U115" s="93" t="s">
        <v>10</v>
      </c>
    </row>
    <row r="116" spans="1:18" s="92" customFormat="1" ht="18">
      <c r="A116" s="7" t="s">
        <v>140</v>
      </c>
      <c r="P116" s="93" t="s">
        <v>12</v>
      </c>
      <c r="Q116" s="94">
        <v>0.5702546296296297</v>
      </c>
      <c r="R116" s="95"/>
    </row>
    <row r="117" spans="1:97" ht="12.75">
      <c r="A117" s="12" t="s">
        <v>13</v>
      </c>
      <c r="B117" s="13" t="s">
        <v>14</v>
      </c>
      <c r="C117" s="14"/>
      <c r="D117" s="15" t="s">
        <v>15</v>
      </c>
      <c r="E117" s="16" t="s">
        <v>16</v>
      </c>
      <c r="F117" s="17" t="s">
        <v>17</v>
      </c>
      <c r="G117" s="13" t="s">
        <v>18</v>
      </c>
      <c r="H117" s="18" t="s">
        <v>19</v>
      </c>
      <c r="I117" s="17" t="s">
        <v>20</v>
      </c>
      <c r="J117" s="19" t="s">
        <v>21</v>
      </c>
      <c r="K117" s="20" t="s">
        <v>22</v>
      </c>
      <c r="L117" s="148" t="s">
        <v>23</v>
      </c>
      <c r="M117" s="149"/>
      <c r="N117" s="149"/>
      <c r="O117" s="149"/>
      <c r="P117" s="150"/>
      <c r="Q117" s="21" t="s">
        <v>24</v>
      </c>
      <c r="R117" s="18" t="s">
        <v>25</v>
      </c>
      <c r="S117" s="18" t="s">
        <v>26</v>
      </c>
      <c r="T117" s="22"/>
      <c r="U117" s="23" t="s">
        <v>27</v>
      </c>
      <c r="V117" s="23" t="s">
        <v>28</v>
      </c>
      <c r="W117" s="23" t="s">
        <v>29</v>
      </c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</row>
    <row r="118" spans="1:92" ht="13.5" thickBot="1">
      <c r="A118" s="24"/>
      <c r="B118" s="25" t="s">
        <v>30</v>
      </c>
      <c r="C118" s="26"/>
      <c r="D118" s="27" t="s">
        <v>31</v>
      </c>
      <c r="E118" s="28"/>
      <c r="F118" s="29" t="s">
        <v>32</v>
      </c>
      <c r="G118" s="30" t="s">
        <v>33</v>
      </c>
      <c r="H118" s="31"/>
      <c r="I118" s="32"/>
      <c r="J118" s="82" t="s">
        <v>34</v>
      </c>
      <c r="K118" s="34" t="s">
        <v>35</v>
      </c>
      <c r="L118" s="35" t="s">
        <v>36</v>
      </c>
      <c r="M118" s="31" t="s">
        <v>36</v>
      </c>
      <c r="N118" s="31" t="s">
        <v>37</v>
      </c>
      <c r="O118" s="31" t="s">
        <v>37</v>
      </c>
      <c r="P118" s="36" t="s">
        <v>38</v>
      </c>
      <c r="Q118" s="37" t="s">
        <v>39</v>
      </c>
      <c r="R118" s="31" t="s">
        <v>40</v>
      </c>
      <c r="S118" s="31"/>
      <c r="T118" s="22"/>
      <c r="U118" s="23"/>
      <c r="V118" s="23"/>
      <c r="W118" s="23" t="s">
        <v>41</v>
      </c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</row>
    <row r="119" spans="1:82" s="4" customFormat="1" ht="15.75" customHeight="1" thickBot="1">
      <c r="A119" s="96">
        <v>1</v>
      </c>
      <c r="B119" s="39">
        <v>1</v>
      </c>
      <c r="C119" s="88">
        <f aca="true" ca="1" t="shared" si="8" ref="C119:C151">RAND()</f>
        <v>0.1972893271809344</v>
      </c>
      <c r="D119" s="88">
        <v>2</v>
      </c>
      <c r="E119" s="97" t="s">
        <v>141</v>
      </c>
      <c r="F119" s="98">
        <v>1995</v>
      </c>
      <c r="G119" s="43">
        <v>1</v>
      </c>
      <c r="H119" s="44" t="s">
        <v>142</v>
      </c>
      <c r="I119" s="45" t="s">
        <v>143</v>
      </c>
      <c r="J119" s="46">
        <v>0</v>
      </c>
      <c r="K119" s="47">
        <f>V119+W119</f>
        <v>0.019282407407407408</v>
      </c>
      <c r="L119" s="48">
        <v>4</v>
      </c>
      <c r="M119" s="49">
        <v>5</v>
      </c>
      <c r="N119" s="50">
        <v>3</v>
      </c>
      <c r="O119" s="51"/>
      <c r="P119" s="49">
        <f aca="true" t="shared" si="9" ref="P119:P146">SUM(L119:O119)</f>
        <v>12</v>
      </c>
      <c r="Q119" s="52">
        <f aca="true" t="shared" si="10" ref="Q119:Q146">K119-$K$119</f>
        <v>0</v>
      </c>
      <c r="R119" s="99" t="s">
        <v>45</v>
      </c>
      <c r="S119" s="100"/>
      <c r="T119" s="22"/>
      <c r="U119" s="84">
        <v>0</v>
      </c>
      <c r="V119" s="55" t="s">
        <v>144</v>
      </c>
      <c r="W119" s="85">
        <f aca="true" t="shared" si="11" ref="W119:W151">U119-J119</f>
        <v>0</v>
      </c>
      <c r="X119" s="39">
        <v>1</v>
      </c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</row>
    <row r="120" spans="1:82" s="4" customFormat="1" ht="16.5" customHeight="1" thickBot="1">
      <c r="A120" s="96">
        <v>2</v>
      </c>
      <c r="B120" s="39">
        <v>9</v>
      </c>
      <c r="C120" s="88">
        <f ca="1" t="shared" si="8"/>
        <v>0.3661225146782572</v>
      </c>
      <c r="D120" s="88">
        <v>1</v>
      </c>
      <c r="E120" s="61" t="s">
        <v>145</v>
      </c>
      <c r="F120" s="62">
        <v>1995</v>
      </c>
      <c r="G120" s="62">
        <v>1</v>
      </c>
      <c r="H120" s="44" t="s">
        <v>50</v>
      </c>
      <c r="I120" s="45" t="s">
        <v>65</v>
      </c>
      <c r="J120" s="46">
        <v>0.0020162037037037023</v>
      </c>
      <c r="K120" s="47">
        <f>V120+W120</f>
        <v>0.019663194444444445</v>
      </c>
      <c r="L120" s="48">
        <v>2</v>
      </c>
      <c r="M120" s="49">
        <v>1</v>
      </c>
      <c r="N120" s="50">
        <v>2</v>
      </c>
      <c r="O120" s="51"/>
      <c r="P120" s="49">
        <f t="shared" si="9"/>
        <v>5</v>
      </c>
      <c r="Q120" s="52">
        <f t="shared" si="10"/>
        <v>0.0003807870370370371</v>
      </c>
      <c r="R120" s="99" t="s">
        <v>45</v>
      </c>
      <c r="S120" s="100"/>
      <c r="T120" s="22"/>
      <c r="U120" s="87">
        <v>0.0020162037037037023</v>
      </c>
      <c r="V120" s="55" t="s">
        <v>146</v>
      </c>
      <c r="W120" s="85">
        <f t="shared" si="11"/>
        <v>0</v>
      </c>
      <c r="X120" s="39">
        <v>9</v>
      </c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</row>
    <row r="121" spans="1:82" s="4" customFormat="1" ht="16.5" customHeight="1" thickBot="1">
      <c r="A121" s="96">
        <v>3</v>
      </c>
      <c r="B121" s="39">
        <v>11</v>
      </c>
      <c r="C121" s="88">
        <f ca="1" t="shared" si="8"/>
        <v>0.06835408079176752</v>
      </c>
      <c r="D121" s="88">
        <v>2</v>
      </c>
      <c r="E121" s="61" t="s">
        <v>147</v>
      </c>
      <c r="F121" s="62">
        <v>1996</v>
      </c>
      <c r="G121" s="62">
        <v>1</v>
      </c>
      <c r="H121" s="44" t="s">
        <v>142</v>
      </c>
      <c r="I121" s="45" t="s">
        <v>69</v>
      </c>
      <c r="J121" s="46">
        <v>0.0022094907407407393</v>
      </c>
      <c r="K121" s="47">
        <f>V121+W121</f>
        <v>0.01988888888888889</v>
      </c>
      <c r="L121" s="48">
        <v>0</v>
      </c>
      <c r="M121" s="49">
        <v>0</v>
      </c>
      <c r="N121" s="50">
        <v>1</v>
      </c>
      <c r="O121" s="51"/>
      <c r="P121" s="49">
        <f t="shared" si="9"/>
        <v>1</v>
      </c>
      <c r="Q121" s="52">
        <f t="shared" si="10"/>
        <v>0.0006064814814814821</v>
      </c>
      <c r="R121" s="99" t="s">
        <v>45</v>
      </c>
      <c r="S121" s="100"/>
      <c r="T121" s="22"/>
      <c r="U121" s="87">
        <v>0.0022094907407407393</v>
      </c>
      <c r="V121" s="55" t="s">
        <v>148</v>
      </c>
      <c r="W121" s="85">
        <f t="shared" si="11"/>
        <v>0</v>
      </c>
      <c r="X121" s="39">
        <v>11</v>
      </c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</row>
    <row r="122" spans="1:82" s="4" customFormat="1" ht="16.5" customHeight="1" thickBot="1">
      <c r="A122" s="96">
        <v>4</v>
      </c>
      <c r="B122" s="39">
        <v>2</v>
      </c>
      <c r="C122" s="88">
        <f ca="1" t="shared" si="8"/>
        <v>0.7592421496199915</v>
      </c>
      <c r="D122" s="88">
        <v>2</v>
      </c>
      <c r="E122" s="61" t="s">
        <v>149</v>
      </c>
      <c r="F122" s="62">
        <v>1995</v>
      </c>
      <c r="G122" s="62">
        <v>1</v>
      </c>
      <c r="H122" s="44" t="s">
        <v>43</v>
      </c>
      <c r="I122" s="45" t="s">
        <v>44</v>
      </c>
      <c r="J122" s="46">
        <v>0.0009722222222222198</v>
      </c>
      <c r="K122" s="47">
        <f>V122+W122</f>
        <v>0.02007638888888889</v>
      </c>
      <c r="L122" s="48">
        <v>2</v>
      </c>
      <c r="M122" s="49">
        <v>4</v>
      </c>
      <c r="N122" s="50">
        <v>3</v>
      </c>
      <c r="O122" s="51"/>
      <c r="P122" s="49">
        <f t="shared" si="9"/>
        <v>9</v>
      </c>
      <c r="Q122" s="52">
        <f t="shared" si="10"/>
        <v>0.0007939814814814823</v>
      </c>
      <c r="R122" s="99"/>
      <c r="S122" s="100"/>
      <c r="T122" s="22"/>
      <c r="U122" s="87">
        <v>0.0009722222222222198</v>
      </c>
      <c r="V122" s="55" t="s">
        <v>150</v>
      </c>
      <c r="W122" s="85">
        <f t="shared" si="11"/>
        <v>0</v>
      </c>
      <c r="X122" s="39">
        <v>2</v>
      </c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</row>
    <row r="123" spans="1:82" s="4" customFormat="1" ht="15.75" customHeight="1" thickBot="1">
      <c r="A123" s="96">
        <v>5</v>
      </c>
      <c r="B123" s="39">
        <v>5</v>
      </c>
      <c r="C123" s="88">
        <f ca="1" t="shared" si="8"/>
        <v>0.11568394090941414</v>
      </c>
      <c r="D123" s="88">
        <v>2</v>
      </c>
      <c r="E123" s="61" t="s">
        <v>151</v>
      </c>
      <c r="F123" s="62">
        <v>1995</v>
      </c>
      <c r="G123" s="62">
        <v>1</v>
      </c>
      <c r="H123" s="44" t="s">
        <v>152</v>
      </c>
      <c r="I123" s="64" t="s">
        <v>153</v>
      </c>
      <c r="J123" s="46">
        <v>0.0013645833333333305</v>
      </c>
      <c r="K123" s="47">
        <f>V123+W123</f>
        <v>0.020148148148148148</v>
      </c>
      <c r="L123" s="48">
        <v>2</v>
      </c>
      <c r="M123" s="49">
        <v>2</v>
      </c>
      <c r="N123" s="50">
        <v>5</v>
      </c>
      <c r="O123" s="51"/>
      <c r="P123" s="49">
        <f t="shared" si="9"/>
        <v>9</v>
      </c>
      <c r="Q123" s="52">
        <f t="shared" si="10"/>
        <v>0.0008657407407407398</v>
      </c>
      <c r="R123" s="99"/>
      <c r="S123" s="100"/>
      <c r="T123" s="22"/>
      <c r="U123" s="87">
        <v>0.0013645833333333305</v>
      </c>
      <c r="V123" s="55" t="s">
        <v>154</v>
      </c>
      <c r="W123" s="85">
        <f t="shared" si="11"/>
        <v>0</v>
      </c>
      <c r="X123" s="39">
        <v>5</v>
      </c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</row>
    <row r="124" spans="1:82" s="4" customFormat="1" ht="15.75" customHeight="1" thickBot="1">
      <c r="A124" s="96">
        <v>6</v>
      </c>
      <c r="B124" s="39">
        <v>4</v>
      </c>
      <c r="C124" s="88">
        <f ca="1" t="shared" si="8"/>
        <v>0.848558568359117</v>
      </c>
      <c r="D124" s="88">
        <v>1</v>
      </c>
      <c r="E124" s="61" t="s">
        <v>155</v>
      </c>
      <c r="F124" s="62">
        <v>1996</v>
      </c>
      <c r="G124" s="62">
        <v>1</v>
      </c>
      <c r="H124" s="44" t="s">
        <v>50</v>
      </c>
      <c r="I124" s="45" t="s">
        <v>65</v>
      </c>
      <c r="J124" s="46">
        <v>0.001151620370370367</v>
      </c>
      <c r="K124" s="47">
        <f>V124+W124</f>
        <v>0.020149305555555556</v>
      </c>
      <c r="L124" s="48">
        <v>2</v>
      </c>
      <c r="M124" s="49">
        <v>3</v>
      </c>
      <c r="N124" s="50">
        <v>2</v>
      </c>
      <c r="O124" s="51"/>
      <c r="P124" s="49">
        <f t="shared" si="9"/>
        <v>7</v>
      </c>
      <c r="Q124" s="52">
        <f t="shared" si="10"/>
        <v>0.0008668981481481479</v>
      </c>
      <c r="R124" s="99"/>
      <c r="S124" s="100"/>
      <c r="T124" s="22"/>
      <c r="U124" s="87">
        <v>0.001151620370370367</v>
      </c>
      <c r="V124" s="55" t="s">
        <v>156</v>
      </c>
      <c r="W124" s="85">
        <f t="shared" si="11"/>
        <v>0</v>
      </c>
      <c r="X124" s="39">
        <v>4</v>
      </c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</row>
    <row r="125" spans="1:82" s="4" customFormat="1" ht="15" customHeight="1" thickBot="1">
      <c r="A125" s="96">
        <v>7</v>
      </c>
      <c r="B125" s="39">
        <v>3</v>
      </c>
      <c r="C125" s="88">
        <f ca="1" t="shared" si="8"/>
        <v>0.3747615315362527</v>
      </c>
      <c r="D125" s="88">
        <v>1</v>
      </c>
      <c r="E125" s="61" t="s">
        <v>157</v>
      </c>
      <c r="F125" s="62">
        <v>1995</v>
      </c>
      <c r="G125" s="62">
        <v>1</v>
      </c>
      <c r="H125" s="44" t="s">
        <v>50</v>
      </c>
      <c r="I125" s="45" t="s">
        <v>65</v>
      </c>
      <c r="J125" s="46">
        <v>0.0010925925925925912</v>
      </c>
      <c r="K125" s="47">
        <f>V125+W125</f>
        <v>0.020569444444444446</v>
      </c>
      <c r="L125" s="48">
        <v>4</v>
      </c>
      <c r="M125" s="49">
        <v>3</v>
      </c>
      <c r="N125" s="50">
        <v>3</v>
      </c>
      <c r="O125" s="51"/>
      <c r="P125" s="49">
        <f t="shared" si="9"/>
        <v>10</v>
      </c>
      <c r="Q125" s="52">
        <f t="shared" si="10"/>
        <v>0.001287037037037038</v>
      </c>
      <c r="R125" s="99"/>
      <c r="S125" s="100"/>
      <c r="T125" s="22"/>
      <c r="U125" s="87">
        <v>0.0010925925925925912</v>
      </c>
      <c r="V125" s="55" t="s">
        <v>158</v>
      </c>
      <c r="W125" s="85">
        <f t="shared" si="11"/>
        <v>0</v>
      </c>
      <c r="X125" s="39">
        <v>3</v>
      </c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</row>
    <row r="126" spans="1:82" s="4" customFormat="1" ht="15" customHeight="1" thickBot="1">
      <c r="A126" s="96">
        <v>8</v>
      </c>
      <c r="B126" s="39">
        <v>8</v>
      </c>
      <c r="C126" s="88">
        <f ca="1" t="shared" si="8"/>
        <v>0.8162096482269139</v>
      </c>
      <c r="D126" s="88">
        <v>1</v>
      </c>
      <c r="E126" s="42" t="s">
        <v>159</v>
      </c>
      <c r="F126" s="43">
        <v>1995</v>
      </c>
      <c r="G126" s="43" t="s">
        <v>45</v>
      </c>
      <c r="H126" s="44" t="s">
        <v>50</v>
      </c>
      <c r="I126" s="45" t="s">
        <v>65</v>
      </c>
      <c r="J126" s="46">
        <v>0.0018726851851851838</v>
      </c>
      <c r="K126" s="47">
        <f>V126+W126</f>
        <v>0.020797453703703703</v>
      </c>
      <c r="L126" s="48">
        <v>2</v>
      </c>
      <c r="M126" s="49">
        <v>2</v>
      </c>
      <c r="N126" s="50">
        <v>3</v>
      </c>
      <c r="O126" s="51"/>
      <c r="P126" s="49">
        <f t="shared" si="9"/>
        <v>7</v>
      </c>
      <c r="Q126" s="52">
        <f t="shared" si="10"/>
        <v>0.0015150462962962956</v>
      </c>
      <c r="R126" s="99"/>
      <c r="S126" s="100"/>
      <c r="T126" s="22"/>
      <c r="U126" s="87">
        <v>0.0018726851851851838</v>
      </c>
      <c r="V126" s="55" t="s">
        <v>160</v>
      </c>
      <c r="W126" s="85">
        <f t="shared" si="11"/>
        <v>0</v>
      </c>
      <c r="X126" s="39">
        <v>8</v>
      </c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</row>
    <row r="127" spans="1:82" s="4" customFormat="1" ht="15" customHeight="1" thickBot="1">
      <c r="A127" s="96">
        <v>9</v>
      </c>
      <c r="B127" s="39">
        <v>7</v>
      </c>
      <c r="C127" s="88">
        <f ca="1" t="shared" si="8"/>
        <v>0.43285999950129206</v>
      </c>
      <c r="D127" s="88">
        <v>1</v>
      </c>
      <c r="E127" s="61" t="s">
        <v>161</v>
      </c>
      <c r="F127" s="62">
        <v>1996</v>
      </c>
      <c r="G127" s="62">
        <v>1</v>
      </c>
      <c r="H127" s="44" t="s">
        <v>50</v>
      </c>
      <c r="I127" s="45" t="s">
        <v>65</v>
      </c>
      <c r="J127" s="46">
        <v>0.001519675925925926</v>
      </c>
      <c r="K127" s="47">
        <f>V127+W127</f>
        <v>0.020824074074074075</v>
      </c>
      <c r="L127" s="48">
        <v>2</v>
      </c>
      <c r="M127" s="49">
        <v>3</v>
      </c>
      <c r="N127" s="50">
        <v>3</v>
      </c>
      <c r="O127" s="51"/>
      <c r="P127" s="49">
        <f t="shared" si="9"/>
        <v>8</v>
      </c>
      <c r="Q127" s="52">
        <f t="shared" si="10"/>
        <v>0.0015416666666666669</v>
      </c>
      <c r="R127" s="99"/>
      <c r="S127" s="100"/>
      <c r="T127" s="22"/>
      <c r="U127" s="87">
        <v>0.001519675925925926</v>
      </c>
      <c r="V127" s="55" t="s">
        <v>162</v>
      </c>
      <c r="W127" s="85">
        <f t="shared" si="11"/>
        <v>0</v>
      </c>
      <c r="X127" s="39">
        <v>7</v>
      </c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</row>
    <row r="128" spans="1:82" s="4" customFormat="1" ht="15" customHeight="1" thickBot="1">
      <c r="A128" s="96">
        <v>10</v>
      </c>
      <c r="B128" s="39">
        <v>13</v>
      </c>
      <c r="C128" s="88">
        <f ca="1" t="shared" si="8"/>
        <v>0.8629099518970609</v>
      </c>
      <c r="D128" s="88">
        <v>1</v>
      </c>
      <c r="E128" s="61" t="s">
        <v>163</v>
      </c>
      <c r="F128" s="62">
        <v>1996</v>
      </c>
      <c r="G128" s="62">
        <v>1</v>
      </c>
      <c r="H128" s="44" t="s">
        <v>142</v>
      </c>
      <c r="I128" s="45" t="s">
        <v>69</v>
      </c>
      <c r="J128" s="46">
        <v>0.0024212962962962947</v>
      </c>
      <c r="K128" s="47">
        <f>V128+W128</f>
        <v>0.021204861111111112</v>
      </c>
      <c r="L128" s="48">
        <v>0</v>
      </c>
      <c r="M128" s="49">
        <v>3</v>
      </c>
      <c r="N128" s="50">
        <v>3</v>
      </c>
      <c r="O128" s="51"/>
      <c r="P128" s="49">
        <f t="shared" si="9"/>
        <v>6</v>
      </c>
      <c r="Q128" s="52">
        <f t="shared" si="10"/>
        <v>0.001922453703703704</v>
      </c>
      <c r="R128" s="99"/>
      <c r="S128" s="100"/>
      <c r="T128" s="22"/>
      <c r="U128" s="87">
        <v>0.0024212962962962947</v>
      </c>
      <c r="V128" s="55" t="s">
        <v>164</v>
      </c>
      <c r="W128" s="85">
        <f t="shared" si="11"/>
        <v>0</v>
      </c>
      <c r="X128" s="39">
        <v>13</v>
      </c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</row>
    <row r="129" spans="1:82" s="4" customFormat="1" ht="15" customHeight="1" thickBot="1">
      <c r="A129" s="96">
        <v>11</v>
      </c>
      <c r="B129" s="39">
        <v>10</v>
      </c>
      <c r="C129" s="88">
        <f ca="1" t="shared" si="8"/>
        <v>0.4987593815436544</v>
      </c>
      <c r="D129" s="88">
        <v>2</v>
      </c>
      <c r="E129" s="61" t="s">
        <v>165</v>
      </c>
      <c r="F129" s="62">
        <v>1995</v>
      </c>
      <c r="G129" s="62">
        <v>1</v>
      </c>
      <c r="H129" s="44" t="s">
        <v>68</v>
      </c>
      <c r="I129" s="45" t="s">
        <v>69</v>
      </c>
      <c r="J129" s="46">
        <v>0.002190972222222221</v>
      </c>
      <c r="K129" s="47">
        <f>V129+W129</f>
        <v>0.021415509259259263</v>
      </c>
      <c r="L129" s="48">
        <v>4</v>
      </c>
      <c r="M129" s="49">
        <v>0</v>
      </c>
      <c r="N129" s="50">
        <v>5</v>
      </c>
      <c r="O129" s="51"/>
      <c r="P129" s="49">
        <f t="shared" si="9"/>
        <v>9</v>
      </c>
      <c r="Q129" s="52">
        <f t="shared" si="10"/>
        <v>0.0021331018518518548</v>
      </c>
      <c r="R129" s="99"/>
      <c r="S129" s="100"/>
      <c r="T129" s="22"/>
      <c r="U129" s="87">
        <v>0.002190972222222221</v>
      </c>
      <c r="V129" s="55" t="s">
        <v>166</v>
      </c>
      <c r="W129" s="85">
        <f t="shared" si="11"/>
        <v>0</v>
      </c>
      <c r="X129" s="39">
        <v>10</v>
      </c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</row>
    <row r="130" spans="1:82" s="4" customFormat="1" ht="15" customHeight="1" thickBot="1">
      <c r="A130" s="96">
        <v>12</v>
      </c>
      <c r="B130" s="39">
        <v>14</v>
      </c>
      <c r="C130" s="88">
        <f ca="1" t="shared" si="8"/>
        <v>0.42124622438772574</v>
      </c>
      <c r="D130" s="88">
        <v>1</v>
      </c>
      <c r="E130" s="61" t="s">
        <v>167</v>
      </c>
      <c r="F130" s="62">
        <v>1996</v>
      </c>
      <c r="G130" s="62">
        <v>2</v>
      </c>
      <c r="H130" s="44" t="s">
        <v>43</v>
      </c>
      <c r="I130" s="45" t="s">
        <v>44</v>
      </c>
      <c r="J130" s="46">
        <v>0.0025219907407407396</v>
      </c>
      <c r="K130" s="47">
        <f>V130+W130</f>
        <v>0.022150462962962966</v>
      </c>
      <c r="L130" s="48">
        <v>1</v>
      </c>
      <c r="M130" s="49">
        <v>3</v>
      </c>
      <c r="N130" s="50">
        <v>3</v>
      </c>
      <c r="O130" s="51"/>
      <c r="P130" s="49">
        <f t="shared" si="9"/>
        <v>7</v>
      </c>
      <c r="Q130" s="52">
        <f t="shared" si="10"/>
        <v>0.0028680555555555577</v>
      </c>
      <c r="R130" s="99"/>
      <c r="S130" s="100"/>
      <c r="T130" s="22"/>
      <c r="U130" s="87">
        <v>0.0025219907407407396</v>
      </c>
      <c r="V130" s="55" t="s">
        <v>168</v>
      </c>
      <c r="W130" s="85">
        <f t="shared" si="11"/>
        <v>0</v>
      </c>
      <c r="X130" s="39">
        <v>14</v>
      </c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</row>
    <row r="131" spans="1:82" s="4" customFormat="1" ht="15" customHeight="1" thickBot="1">
      <c r="A131" s="96">
        <v>13</v>
      </c>
      <c r="B131" s="39">
        <v>24</v>
      </c>
      <c r="C131" s="88">
        <f ca="1" t="shared" si="8"/>
        <v>0.5833249811759922</v>
      </c>
      <c r="D131" s="88">
        <v>1</v>
      </c>
      <c r="E131" s="61" t="s">
        <v>169</v>
      </c>
      <c r="F131" s="62">
        <v>1996</v>
      </c>
      <c r="G131" s="62">
        <v>2</v>
      </c>
      <c r="H131" s="44" t="s">
        <v>43</v>
      </c>
      <c r="I131" s="45" t="s">
        <v>44</v>
      </c>
      <c r="J131" s="46">
        <v>0.00347222222222222</v>
      </c>
      <c r="K131" s="47">
        <f>V131+W131</f>
        <v>0.023084490740740742</v>
      </c>
      <c r="L131" s="48">
        <v>1</v>
      </c>
      <c r="M131" s="49">
        <v>2</v>
      </c>
      <c r="N131" s="50">
        <v>3</v>
      </c>
      <c r="O131" s="51"/>
      <c r="P131" s="49">
        <f t="shared" si="9"/>
        <v>6</v>
      </c>
      <c r="Q131" s="52">
        <f t="shared" si="10"/>
        <v>0.0038020833333333344</v>
      </c>
      <c r="R131" s="99"/>
      <c r="S131" s="100"/>
      <c r="T131" s="22"/>
      <c r="U131" s="87">
        <v>0.003600694444444443</v>
      </c>
      <c r="V131" s="55" t="s">
        <v>170</v>
      </c>
      <c r="W131" s="85">
        <f t="shared" si="11"/>
        <v>0.00012847222222222296</v>
      </c>
      <c r="X131" s="39">
        <v>24</v>
      </c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</row>
    <row r="132" spans="1:82" s="4" customFormat="1" ht="15" customHeight="1" thickBot="1">
      <c r="A132" s="96">
        <v>14</v>
      </c>
      <c r="B132" s="39">
        <v>18</v>
      </c>
      <c r="C132" s="88">
        <f ca="1" t="shared" si="8"/>
        <v>0.3968461341100493</v>
      </c>
      <c r="D132" s="88">
        <v>1</v>
      </c>
      <c r="E132" s="61" t="s">
        <v>171</v>
      </c>
      <c r="F132" s="62">
        <v>1995</v>
      </c>
      <c r="G132" s="62">
        <v>1</v>
      </c>
      <c r="H132" s="101" t="s">
        <v>172</v>
      </c>
      <c r="I132" s="64" t="s">
        <v>173</v>
      </c>
      <c r="J132" s="46">
        <v>0.0030057870370370342</v>
      </c>
      <c r="K132" s="47">
        <f>V132+W132</f>
        <v>0.02347685185185185</v>
      </c>
      <c r="L132" s="48">
        <v>0</v>
      </c>
      <c r="M132" s="49">
        <v>3</v>
      </c>
      <c r="N132" s="50">
        <v>5</v>
      </c>
      <c r="O132" s="51"/>
      <c r="P132" s="49">
        <f t="shared" si="9"/>
        <v>8</v>
      </c>
      <c r="Q132" s="52">
        <f t="shared" si="10"/>
        <v>0.004194444444444442</v>
      </c>
      <c r="R132" s="99"/>
      <c r="S132" s="100"/>
      <c r="T132" s="22"/>
      <c r="U132" s="87">
        <v>0.0030057870370370342</v>
      </c>
      <c r="V132" s="55" t="s">
        <v>174</v>
      </c>
      <c r="W132" s="85">
        <f t="shared" si="11"/>
        <v>0</v>
      </c>
      <c r="X132" s="39">
        <v>18</v>
      </c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</row>
    <row r="133" spans="1:82" s="4" customFormat="1" ht="15.75" customHeight="1" thickBot="1">
      <c r="A133" s="96">
        <v>15</v>
      </c>
      <c r="B133" s="39">
        <v>19</v>
      </c>
      <c r="C133" s="88">
        <f ca="1" t="shared" si="8"/>
        <v>0.09765400174606786</v>
      </c>
      <c r="D133" s="88">
        <v>2</v>
      </c>
      <c r="E133" s="61" t="s">
        <v>175</v>
      </c>
      <c r="F133" s="62">
        <v>1996</v>
      </c>
      <c r="G133" s="62" t="s">
        <v>45</v>
      </c>
      <c r="H133" s="101" t="s">
        <v>172</v>
      </c>
      <c r="I133" s="64" t="s">
        <v>173</v>
      </c>
      <c r="J133" s="46">
        <v>0.0031307870370370344</v>
      </c>
      <c r="K133" s="47">
        <f>V133+W133</f>
        <v>0.02354976851851852</v>
      </c>
      <c r="L133" s="48">
        <v>3</v>
      </c>
      <c r="M133" s="49">
        <v>2</v>
      </c>
      <c r="N133" s="50">
        <v>3</v>
      </c>
      <c r="O133" s="51"/>
      <c r="P133" s="49">
        <f t="shared" si="9"/>
        <v>8</v>
      </c>
      <c r="Q133" s="52">
        <f t="shared" si="10"/>
        <v>0.004267361111111111</v>
      </c>
      <c r="R133" s="99"/>
      <c r="S133" s="100"/>
      <c r="T133" s="22"/>
      <c r="U133" s="87">
        <v>0.0031307870370370344</v>
      </c>
      <c r="V133" s="65" t="s">
        <v>176</v>
      </c>
      <c r="W133" s="85">
        <f t="shared" si="11"/>
        <v>0</v>
      </c>
      <c r="X133" s="39">
        <v>19</v>
      </c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</row>
    <row r="134" spans="1:82" s="4" customFormat="1" ht="15.75" customHeight="1" thickBot="1">
      <c r="A134" s="96">
        <v>16</v>
      </c>
      <c r="B134" s="39">
        <v>15</v>
      </c>
      <c r="C134" s="88">
        <f ca="1" t="shared" si="8"/>
        <v>0.6180210188842645</v>
      </c>
      <c r="D134" s="88">
        <v>1</v>
      </c>
      <c r="E134" s="61" t="s">
        <v>177</v>
      </c>
      <c r="F134" s="62">
        <v>1996</v>
      </c>
      <c r="G134" s="62">
        <v>1</v>
      </c>
      <c r="H134" s="101" t="s">
        <v>61</v>
      </c>
      <c r="I134" s="64" t="s">
        <v>62</v>
      </c>
      <c r="J134" s="46">
        <v>0.0027118055555555524</v>
      </c>
      <c r="K134" s="47">
        <f>V134+W134</f>
        <v>0.02378125</v>
      </c>
      <c r="L134" s="48">
        <v>3</v>
      </c>
      <c r="M134" s="49">
        <v>4</v>
      </c>
      <c r="N134" s="50">
        <v>3</v>
      </c>
      <c r="O134" s="51"/>
      <c r="P134" s="49">
        <f t="shared" si="9"/>
        <v>10</v>
      </c>
      <c r="Q134" s="52">
        <f t="shared" si="10"/>
        <v>0.0044988425925925925</v>
      </c>
      <c r="R134" s="99"/>
      <c r="S134" s="100"/>
      <c r="T134" s="22"/>
      <c r="U134" s="87">
        <v>0.0027118055555555524</v>
      </c>
      <c r="V134" s="55" t="s">
        <v>178</v>
      </c>
      <c r="W134" s="85">
        <f t="shared" si="11"/>
        <v>0</v>
      </c>
      <c r="X134" s="39">
        <v>15</v>
      </c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</row>
    <row r="135" spans="1:82" s="4" customFormat="1" ht="15.75" customHeight="1" thickBot="1">
      <c r="A135" s="96">
        <v>17</v>
      </c>
      <c r="B135" s="39">
        <v>20</v>
      </c>
      <c r="C135" s="88">
        <f ca="1" t="shared" si="8"/>
        <v>0.7353868807021655</v>
      </c>
      <c r="D135" s="88">
        <v>2</v>
      </c>
      <c r="E135" s="61" t="s">
        <v>179</v>
      </c>
      <c r="F135" s="62">
        <v>1996</v>
      </c>
      <c r="G135" s="62">
        <v>1</v>
      </c>
      <c r="H135" s="44" t="s">
        <v>68</v>
      </c>
      <c r="I135" s="45" t="s">
        <v>69</v>
      </c>
      <c r="J135" s="46">
        <v>0.0032314814814814793</v>
      </c>
      <c r="K135" s="47">
        <f>V135+W135</f>
        <v>0.024125000000000004</v>
      </c>
      <c r="L135" s="48">
        <v>1</v>
      </c>
      <c r="M135" s="49">
        <v>4</v>
      </c>
      <c r="N135" s="50">
        <v>3</v>
      </c>
      <c r="O135" s="51"/>
      <c r="P135" s="49">
        <f t="shared" si="9"/>
        <v>8</v>
      </c>
      <c r="Q135" s="52">
        <f t="shared" si="10"/>
        <v>0.004842592592592596</v>
      </c>
      <c r="R135" s="99"/>
      <c r="S135" s="100"/>
      <c r="T135" s="22"/>
      <c r="U135" s="87">
        <v>0.0032314814814814793</v>
      </c>
      <c r="V135" s="55" t="s">
        <v>180</v>
      </c>
      <c r="W135" s="85">
        <f t="shared" si="11"/>
        <v>0</v>
      </c>
      <c r="X135" s="39">
        <v>20</v>
      </c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</row>
    <row r="136" spans="1:82" s="4" customFormat="1" ht="15.75" customHeight="1" thickBot="1">
      <c r="A136" s="96">
        <v>18</v>
      </c>
      <c r="B136" s="39">
        <v>17</v>
      </c>
      <c r="C136" s="88">
        <f ca="1" t="shared" si="8"/>
        <v>0.36393622510209694</v>
      </c>
      <c r="D136" s="88">
        <v>1</v>
      </c>
      <c r="E136" s="61" t="s">
        <v>181</v>
      </c>
      <c r="F136" s="62">
        <v>1995</v>
      </c>
      <c r="G136" s="62">
        <v>1</v>
      </c>
      <c r="H136" s="44" t="s">
        <v>182</v>
      </c>
      <c r="I136" s="64" t="s">
        <v>124</v>
      </c>
      <c r="J136" s="46">
        <v>0.0029398148148148135</v>
      </c>
      <c r="K136" s="47">
        <f>V136+W136</f>
        <v>0.02430902777777778</v>
      </c>
      <c r="L136" s="48">
        <v>5</v>
      </c>
      <c r="M136" s="49">
        <v>5</v>
      </c>
      <c r="N136" s="50">
        <v>4</v>
      </c>
      <c r="O136" s="51"/>
      <c r="P136" s="49">
        <f t="shared" si="9"/>
        <v>14</v>
      </c>
      <c r="Q136" s="52">
        <f t="shared" si="10"/>
        <v>0.005026620370370372</v>
      </c>
      <c r="R136" s="99"/>
      <c r="S136" s="100"/>
      <c r="T136" s="22"/>
      <c r="U136" s="87">
        <v>0.0029398148148148135</v>
      </c>
      <c r="V136" s="55" t="s">
        <v>183</v>
      </c>
      <c r="W136" s="85">
        <f t="shared" si="11"/>
        <v>0</v>
      </c>
      <c r="X136" s="39">
        <v>17</v>
      </c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</row>
    <row r="137" spans="1:82" s="4" customFormat="1" ht="15.75" customHeight="1" thickBot="1">
      <c r="A137" s="96">
        <v>19</v>
      </c>
      <c r="B137" s="39">
        <v>22</v>
      </c>
      <c r="C137" s="88">
        <f ca="1" t="shared" si="8"/>
        <v>0.16105876505264027</v>
      </c>
      <c r="D137" s="88">
        <v>1</v>
      </c>
      <c r="E137" s="61" t="s">
        <v>184</v>
      </c>
      <c r="F137" s="62">
        <v>1996</v>
      </c>
      <c r="G137" s="62">
        <v>1</v>
      </c>
      <c r="H137" s="44" t="s">
        <v>50</v>
      </c>
      <c r="I137" s="45" t="s">
        <v>51</v>
      </c>
      <c r="J137" s="46">
        <v>0.003472222222222222</v>
      </c>
      <c r="K137" s="47">
        <f>V137+W137</f>
        <v>0.024532407407407406</v>
      </c>
      <c r="L137" s="48">
        <v>4</v>
      </c>
      <c r="M137" s="49">
        <v>3</v>
      </c>
      <c r="N137" s="50">
        <v>2</v>
      </c>
      <c r="O137" s="51"/>
      <c r="P137" s="49">
        <f t="shared" si="9"/>
        <v>9</v>
      </c>
      <c r="Q137" s="52">
        <f t="shared" si="10"/>
        <v>0.005249999999999998</v>
      </c>
      <c r="R137" s="99"/>
      <c r="S137" s="100"/>
      <c r="T137" s="22"/>
      <c r="U137" s="87">
        <v>0.0034733796296296266</v>
      </c>
      <c r="V137" s="55" t="s">
        <v>185</v>
      </c>
      <c r="W137" s="85">
        <f t="shared" si="11"/>
        <v>1.1574074074045815E-06</v>
      </c>
      <c r="X137" s="39">
        <v>22</v>
      </c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</row>
    <row r="138" spans="1:82" ht="15.75" customHeight="1" thickBot="1">
      <c r="A138" s="96">
        <v>20</v>
      </c>
      <c r="B138" s="39">
        <v>25</v>
      </c>
      <c r="C138" s="88">
        <f ca="1" t="shared" si="8"/>
        <v>0.5316848723290448</v>
      </c>
      <c r="D138" s="88">
        <v>2</v>
      </c>
      <c r="E138" s="61" t="s">
        <v>186</v>
      </c>
      <c r="F138" s="62">
        <v>1995</v>
      </c>
      <c r="G138" s="62">
        <v>1</v>
      </c>
      <c r="H138" s="44" t="s">
        <v>50</v>
      </c>
      <c r="I138" s="45" t="s">
        <v>65</v>
      </c>
      <c r="J138" s="46">
        <v>0.00347222222222222</v>
      </c>
      <c r="K138" s="47">
        <f>V138+W138</f>
        <v>0.02491435185185185</v>
      </c>
      <c r="L138" s="48">
        <v>3</v>
      </c>
      <c r="M138" s="49">
        <v>2</v>
      </c>
      <c r="N138" s="50">
        <v>3</v>
      </c>
      <c r="O138" s="51"/>
      <c r="P138" s="49">
        <f t="shared" si="9"/>
        <v>8</v>
      </c>
      <c r="Q138" s="52">
        <f t="shared" si="10"/>
        <v>0.005631944444444443</v>
      </c>
      <c r="R138" s="99"/>
      <c r="S138" s="100"/>
      <c r="T138" s="22"/>
      <c r="U138" s="87">
        <v>0.003938657407407403</v>
      </c>
      <c r="V138" s="65" t="s">
        <v>187</v>
      </c>
      <c r="W138" s="85">
        <f t="shared" si="11"/>
        <v>0.000466435185185183</v>
      </c>
      <c r="X138" s="39">
        <v>25</v>
      </c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</row>
    <row r="139" spans="1:82" ht="15.75" customHeight="1" thickBot="1">
      <c r="A139" s="96">
        <v>21</v>
      </c>
      <c r="B139" s="39">
        <v>23</v>
      </c>
      <c r="C139" s="88">
        <f ca="1" t="shared" si="8"/>
        <v>0.1576885209433576</v>
      </c>
      <c r="D139" s="88">
        <v>1</v>
      </c>
      <c r="E139" s="42" t="s">
        <v>188</v>
      </c>
      <c r="F139" s="43">
        <v>1995</v>
      </c>
      <c r="G139" s="43">
        <v>1</v>
      </c>
      <c r="H139" s="63" t="s">
        <v>189</v>
      </c>
      <c r="I139" s="64" t="s">
        <v>173</v>
      </c>
      <c r="J139" s="46">
        <v>0.003472222222222222</v>
      </c>
      <c r="K139" s="47">
        <f>V139+W139</f>
        <v>0.024969907407407402</v>
      </c>
      <c r="L139" s="48">
        <v>2</v>
      </c>
      <c r="M139" s="49">
        <v>4</v>
      </c>
      <c r="N139" s="50">
        <v>3</v>
      </c>
      <c r="O139" s="51"/>
      <c r="P139" s="49">
        <f t="shared" si="9"/>
        <v>9</v>
      </c>
      <c r="Q139" s="52">
        <f t="shared" si="10"/>
        <v>0.005687499999999995</v>
      </c>
      <c r="R139" s="99"/>
      <c r="S139" s="100"/>
      <c r="T139" s="22"/>
      <c r="U139" s="87">
        <v>0.0035428240740740715</v>
      </c>
      <c r="V139" s="55" t="s">
        <v>190</v>
      </c>
      <c r="W139" s="85">
        <f t="shared" si="11"/>
        <v>7.060185185184947E-05</v>
      </c>
      <c r="X139" s="39">
        <v>23</v>
      </c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</row>
    <row r="140" spans="1:82" ht="15.75" customHeight="1" thickBot="1">
      <c r="A140" s="96">
        <v>22</v>
      </c>
      <c r="B140" s="39">
        <v>27</v>
      </c>
      <c r="C140" s="88">
        <f ca="1" t="shared" si="8"/>
        <v>0.5983531350150053</v>
      </c>
      <c r="D140" s="88">
        <v>1</v>
      </c>
      <c r="E140" s="61" t="s">
        <v>191</v>
      </c>
      <c r="F140" s="62">
        <v>1996</v>
      </c>
      <c r="G140" s="62">
        <v>1</v>
      </c>
      <c r="H140" s="44" t="s">
        <v>142</v>
      </c>
      <c r="I140" s="45" t="s">
        <v>143</v>
      </c>
      <c r="J140" s="46">
        <v>0.00347222222222222</v>
      </c>
      <c r="K140" s="47">
        <f>V140+W140</f>
        <v>0.025114583333333333</v>
      </c>
      <c r="L140" s="48">
        <v>4</v>
      </c>
      <c r="M140" s="49">
        <v>2</v>
      </c>
      <c r="N140" s="50">
        <v>4</v>
      </c>
      <c r="O140" s="51"/>
      <c r="P140" s="49">
        <f t="shared" si="9"/>
        <v>10</v>
      </c>
      <c r="Q140" s="52">
        <f t="shared" si="10"/>
        <v>0.005832175925925925</v>
      </c>
      <c r="R140" s="99"/>
      <c r="S140" s="100"/>
      <c r="T140" s="22"/>
      <c r="U140" s="87">
        <v>0.004126157407407403</v>
      </c>
      <c r="V140" s="55" t="s">
        <v>192</v>
      </c>
      <c r="W140" s="85">
        <f t="shared" si="11"/>
        <v>0.0006539351851851832</v>
      </c>
      <c r="X140" s="39">
        <v>27</v>
      </c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</row>
    <row r="141" spans="1:82" ht="15.75" customHeight="1" thickBot="1">
      <c r="A141" s="96">
        <v>23</v>
      </c>
      <c r="B141" s="39">
        <v>21</v>
      </c>
      <c r="C141" s="88">
        <f ca="1" t="shared" si="8"/>
        <v>0.2909644908689548</v>
      </c>
      <c r="D141" s="88">
        <v>2</v>
      </c>
      <c r="E141" s="61" t="s">
        <v>193</v>
      </c>
      <c r="F141" s="62">
        <v>1996</v>
      </c>
      <c r="G141" s="62">
        <v>1</v>
      </c>
      <c r="H141" s="44" t="s">
        <v>50</v>
      </c>
      <c r="I141" s="45" t="s">
        <v>65</v>
      </c>
      <c r="J141" s="46">
        <v>0.003252314814814814</v>
      </c>
      <c r="K141" s="47">
        <f>V141+W141</f>
        <v>0.025274305555555557</v>
      </c>
      <c r="L141" s="48">
        <v>3</v>
      </c>
      <c r="M141" s="49">
        <v>2</v>
      </c>
      <c r="N141" s="50">
        <v>2</v>
      </c>
      <c r="O141" s="51"/>
      <c r="P141" s="49">
        <f t="shared" si="9"/>
        <v>7</v>
      </c>
      <c r="Q141" s="52">
        <f t="shared" si="10"/>
        <v>0.005991898148148149</v>
      </c>
      <c r="R141" s="99"/>
      <c r="S141" s="100"/>
      <c r="T141" s="22"/>
      <c r="U141" s="87">
        <v>0.003252314814814814</v>
      </c>
      <c r="V141" s="65" t="s">
        <v>194</v>
      </c>
      <c r="W141" s="85">
        <f t="shared" si="11"/>
        <v>0</v>
      </c>
      <c r="X141" s="39">
        <v>21</v>
      </c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</row>
    <row r="142" spans="1:82" ht="15.75" customHeight="1" thickBot="1">
      <c r="A142" s="96">
        <v>24</v>
      </c>
      <c r="B142" s="39">
        <v>29</v>
      </c>
      <c r="C142" s="88">
        <f ca="1" t="shared" si="8"/>
        <v>0.8777176687856141</v>
      </c>
      <c r="D142" s="88">
        <v>1</v>
      </c>
      <c r="E142" s="61" t="s">
        <v>195</v>
      </c>
      <c r="F142" s="62">
        <v>1996</v>
      </c>
      <c r="G142" s="62">
        <v>1</v>
      </c>
      <c r="H142" s="44" t="s">
        <v>50</v>
      </c>
      <c r="I142" s="45" t="s">
        <v>51</v>
      </c>
      <c r="J142" s="46">
        <v>0.00347222222222222</v>
      </c>
      <c r="K142" s="47">
        <f>V142+W142</f>
        <v>0.025373842592592597</v>
      </c>
      <c r="L142" s="48">
        <v>3</v>
      </c>
      <c r="M142" s="49">
        <v>3</v>
      </c>
      <c r="N142" s="50">
        <v>3</v>
      </c>
      <c r="O142" s="51"/>
      <c r="P142" s="49">
        <f t="shared" si="9"/>
        <v>9</v>
      </c>
      <c r="Q142" s="52">
        <f t="shared" si="10"/>
        <v>0.006091435185185189</v>
      </c>
      <c r="R142" s="99"/>
      <c r="S142" s="100"/>
      <c r="T142" s="22"/>
      <c r="U142" s="87">
        <v>0.004304398148148146</v>
      </c>
      <c r="V142" s="55" t="s">
        <v>196</v>
      </c>
      <c r="W142" s="85">
        <f t="shared" si="11"/>
        <v>0.0008321759259259259</v>
      </c>
      <c r="X142" s="39">
        <v>29</v>
      </c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</row>
    <row r="143" spans="1:82" ht="15.75" customHeight="1" thickBot="1">
      <c r="A143" s="96">
        <v>25</v>
      </c>
      <c r="B143" s="39">
        <v>30</v>
      </c>
      <c r="C143" s="88">
        <f ca="1" t="shared" si="8"/>
        <v>0.02840284212478661</v>
      </c>
      <c r="D143" s="88">
        <v>2</v>
      </c>
      <c r="E143" s="61" t="s">
        <v>197</v>
      </c>
      <c r="F143" s="62">
        <v>1996</v>
      </c>
      <c r="G143" s="62">
        <v>1</v>
      </c>
      <c r="H143" s="44" t="s">
        <v>50</v>
      </c>
      <c r="I143" s="45" t="s">
        <v>65</v>
      </c>
      <c r="J143" s="46">
        <v>0.00347222222222222</v>
      </c>
      <c r="K143" s="47">
        <f>V143+W143</f>
        <v>0.02774074074074074</v>
      </c>
      <c r="L143" s="48">
        <v>3</v>
      </c>
      <c r="M143" s="49">
        <v>4</v>
      </c>
      <c r="N143" s="50">
        <v>2</v>
      </c>
      <c r="O143" s="51"/>
      <c r="P143" s="49">
        <f t="shared" si="9"/>
        <v>9</v>
      </c>
      <c r="Q143" s="52">
        <f t="shared" si="10"/>
        <v>0.008458333333333332</v>
      </c>
      <c r="R143" s="99"/>
      <c r="S143" s="100"/>
      <c r="T143" s="22"/>
      <c r="U143" s="87">
        <v>0.0046273148148148115</v>
      </c>
      <c r="V143" s="55" t="s">
        <v>198</v>
      </c>
      <c r="W143" s="85">
        <f t="shared" si="11"/>
        <v>0.0011550925925925917</v>
      </c>
      <c r="X143" s="39">
        <v>30</v>
      </c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</row>
    <row r="144" spans="1:82" ht="15.75" customHeight="1" thickBot="1">
      <c r="A144" s="96">
        <v>26</v>
      </c>
      <c r="B144" s="39">
        <v>32</v>
      </c>
      <c r="C144" s="88">
        <f ca="1" t="shared" si="8"/>
        <v>0.7933524318048362</v>
      </c>
      <c r="D144" s="88">
        <v>2</v>
      </c>
      <c r="E144" s="61" t="s">
        <v>199</v>
      </c>
      <c r="F144" s="62">
        <v>1995</v>
      </c>
      <c r="G144" s="62">
        <v>1</v>
      </c>
      <c r="H144" s="44" t="s">
        <v>50</v>
      </c>
      <c r="I144" s="45" t="s">
        <v>65</v>
      </c>
      <c r="J144" s="46">
        <v>0.00347222222222222</v>
      </c>
      <c r="K144" s="47">
        <f>V144+W144</f>
        <v>0.030017361111111116</v>
      </c>
      <c r="L144" s="48">
        <v>5</v>
      </c>
      <c r="M144" s="49">
        <v>5</v>
      </c>
      <c r="N144" s="50">
        <v>3</v>
      </c>
      <c r="O144" s="51"/>
      <c r="P144" s="49">
        <f t="shared" si="9"/>
        <v>13</v>
      </c>
      <c r="Q144" s="52">
        <f t="shared" si="10"/>
        <v>0.010734953703703708</v>
      </c>
      <c r="R144" s="99"/>
      <c r="S144" s="100"/>
      <c r="T144" s="22"/>
      <c r="U144" s="87">
        <v>0.004975694444444444</v>
      </c>
      <c r="V144" s="55" t="s">
        <v>200</v>
      </c>
      <c r="W144" s="85">
        <f t="shared" si="11"/>
        <v>0.0015034722222222242</v>
      </c>
      <c r="X144" s="39">
        <v>32</v>
      </c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</row>
    <row r="145" spans="1:82" ht="15.75" customHeight="1" thickBot="1">
      <c r="A145" s="96">
        <v>27</v>
      </c>
      <c r="B145" s="39">
        <v>31</v>
      </c>
      <c r="C145" s="88">
        <f ca="1" t="shared" si="8"/>
        <v>0.14469151159051208</v>
      </c>
      <c r="D145" s="88">
        <v>2</v>
      </c>
      <c r="E145" s="61" t="s">
        <v>201</v>
      </c>
      <c r="F145" s="62">
        <v>1995</v>
      </c>
      <c r="G145" s="62">
        <v>1</v>
      </c>
      <c r="H145" s="44" t="s">
        <v>50</v>
      </c>
      <c r="I145" s="45" t="s">
        <v>65</v>
      </c>
      <c r="J145" s="46">
        <v>0.00347222222222222</v>
      </c>
      <c r="K145" s="47">
        <f>V145+W145</f>
        <v>0.03004398148148148</v>
      </c>
      <c r="L145" s="48">
        <v>3</v>
      </c>
      <c r="M145" s="49">
        <v>4</v>
      </c>
      <c r="N145" s="50">
        <v>5</v>
      </c>
      <c r="O145" s="51"/>
      <c r="P145" s="49">
        <f t="shared" si="9"/>
        <v>12</v>
      </c>
      <c r="Q145" s="52">
        <f t="shared" si="10"/>
        <v>0.010761574074074073</v>
      </c>
      <c r="R145" s="99"/>
      <c r="S145" s="100"/>
      <c r="T145" s="22"/>
      <c r="U145" s="87">
        <v>0.004961805555555554</v>
      </c>
      <c r="V145" s="55" t="s">
        <v>202</v>
      </c>
      <c r="W145" s="85">
        <f t="shared" si="11"/>
        <v>0.0014895833333333345</v>
      </c>
      <c r="X145" s="39">
        <v>31</v>
      </c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</row>
    <row r="146" spans="1:82" s="4" customFormat="1" ht="15" customHeight="1" thickBot="1">
      <c r="A146" s="96"/>
      <c r="B146" s="39">
        <v>6</v>
      </c>
      <c r="C146" s="88">
        <f ca="1" t="shared" si="8"/>
        <v>0.3889975869993869</v>
      </c>
      <c r="D146" s="88">
        <v>2</v>
      </c>
      <c r="E146" s="61" t="s">
        <v>203</v>
      </c>
      <c r="F146" s="62">
        <v>1995</v>
      </c>
      <c r="G146" s="62">
        <v>1</v>
      </c>
      <c r="H146" s="101" t="s">
        <v>172</v>
      </c>
      <c r="I146" s="64" t="s">
        <v>173</v>
      </c>
      <c r="J146" s="46">
        <v>0.0014085648148148121</v>
      </c>
      <c r="K146" s="47">
        <f>V146+W146</f>
        <v>0.021346064814814814</v>
      </c>
      <c r="L146" s="48">
        <v>1</v>
      </c>
      <c r="M146" s="49">
        <v>2</v>
      </c>
      <c r="N146" s="50">
        <v>5</v>
      </c>
      <c r="O146" s="51"/>
      <c r="P146" s="49">
        <f t="shared" si="9"/>
        <v>8</v>
      </c>
      <c r="Q146" s="52">
        <f t="shared" si="10"/>
        <v>0.0020636574074074064</v>
      </c>
      <c r="R146" s="99"/>
      <c r="S146" s="100"/>
      <c r="T146" s="22"/>
      <c r="U146" s="87">
        <v>0.0014085648148148121</v>
      </c>
      <c r="V146" s="55" t="s">
        <v>204</v>
      </c>
      <c r="W146" s="85">
        <f t="shared" si="11"/>
        <v>0</v>
      </c>
      <c r="X146" s="39">
        <v>6</v>
      </c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</row>
    <row r="147" spans="1:82" ht="15.75" customHeight="1" thickBot="1">
      <c r="A147" s="96"/>
      <c r="B147" s="39">
        <v>12</v>
      </c>
      <c r="C147" s="88">
        <f ca="1" t="shared" si="8"/>
        <v>0.8908453336013524</v>
      </c>
      <c r="D147" s="88">
        <v>2</v>
      </c>
      <c r="E147" s="61" t="s">
        <v>205</v>
      </c>
      <c r="F147" s="62">
        <v>1995</v>
      </c>
      <c r="G147" s="62">
        <v>1</v>
      </c>
      <c r="H147" s="44" t="s">
        <v>50</v>
      </c>
      <c r="I147" s="45" t="s">
        <v>65</v>
      </c>
      <c r="J147" s="46">
        <v>0.0022685185185185187</v>
      </c>
      <c r="K147" s="47"/>
      <c r="L147" s="48"/>
      <c r="M147" s="49"/>
      <c r="N147" s="50"/>
      <c r="O147" s="51"/>
      <c r="P147" s="49"/>
      <c r="Q147" s="52"/>
      <c r="R147" s="99"/>
      <c r="S147" s="100"/>
      <c r="T147" s="22"/>
      <c r="U147" s="87">
        <v>0.0022685185185185187</v>
      </c>
      <c r="V147" s="55" t="s">
        <v>133</v>
      </c>
      <c r="W147" s="85">
        <f t="shared" si="11"/>
        <v>0</v>
      </c>
      <c r="X147" s="39">
        <v>12</v>
      </c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</row>
    <row r="148" spans="1:82" ht="15.75" customHeight="1" thickBot="1">
      <c r="A148" s="96"/>
      <c r="B148" s="39">
        <v>16</v>
      </c>
      <c r="C148" s="88">
        <f ca="1" t="shared" si="8"/>
        <v>0.3478202036107696</v>
      </c>
      <c r="D148" s="88">
        <v>2</v>
      </c>
      <c r="E148" s="61" t="s">
        <v>206</v>
      </c>
      <c r="F148" s="62">
        <v>1996</v>
      </c>
      <c r="G148" s="62">
        <v>1</v>
      </c>
      <c r="H148" s="44" t="s">
        <v>50</v>
      </c>
      <c r="I148" s="45" t="s">
        <v>65</v>
      </c>
      <c r="J148" s="46">
        <v>0.0028888888888888905</v>
      </c>
      <c r="K148" s="47"/>
      <c r="L148" s="48"/>
      <c r="M148" s="49"/>
      <c r="N148" s="50"/>
      <c r="O148" s="51"/>
      <c r="P148" s="49"/>
      <c r="Q148" s="52"/>
      <c r="R148" s="99"/>
      <c r="S148" s="100"/>
      <c r="T148" s="22"/>
      <c r="U148" s="87">
        <v>0.0028888888888888905</v>
      </c>
      <c r="V148" s="55" t="s">
        <v>133</v>
      </c>
      <c r="W148" s="85">
        <f t="shared" si="11"/>
        <v>0</v>
      </c>
      <c r="X148" s="39">
        <v>16</v>
      </c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</row>
    <row r="149" spans="1:82" ht="15.75" customHeight="1" thickBot="1">
      <c r="A149" s="96"/>
      <c r="B149" s="39">
        <v>26</v>
      </c>
      <c r="C149" s="88">
        <f ca="1" t="shared" si="8"/>
        <v>0.7500983409086279</v>
      </c>
      <c r="D149" s="88">
        <v>1</v>
      </c>
      <c r="E149" s="61" t="s">
        <v>207</v>
      </c>
      <c r="F149" s="62">
        <v>1995</v>
      </c>
      <c r="G149" s="62">
        <v>1</v>
      </c>
      <c r="H149" s="44" t="s">
        <v>50</v>
      </c>
      <c r="I149" s="45" t="s">
        <v>65</v>
      </c>
      <c r="J149" s="46">
        <v>0.00347222222222222</v>
      </c>
      <c r="K149" s="47"/>
      <c r="L149" s="48"/>
      <c r="M149" s="49"/>
      <c r="N149" s="50"/>
      <c r="O149" s="51"/>
      <c r="P149" s="49"/>
      <c r="Q149" s="52"/>
      <c r="R149" s="99"/>
      <c r="S149" s="100"/>
      <c r="T149" s="22"/>
      <c r="U149" s="87">
        <v>0.0040243055555555535</v>
      </c>
      <c r="V149" s="55" t="s">
        <v>133</v>
      </c>
      <c r="W149" s="85">
        <f t="shared" si="11"/>
        <v>0.0005520833333333337</v>
      </c>
      <c r="X149" s="39">
        <v>26</v>
      </c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</row>
    <row r="150" spans="1:82" ht="15.75" customHeight="1" thickBot="1">
      <c r="A150" s="96"/>
      <c r="B150" s="39">
        <v>28</v>
      </c>
      <c r="C150" s="88">
        <f ca="1" t="shared" si="8"/>
        <v>0.8077692513707986</v>
      </c>
      <c r="D150" s="88">
        <v>1</v>
      </c>
      <c r="E150" s="61" t="s">
        <v>208</v>
      </c>
      <c r="F150" s="62">
        <v>1995</v>
      </c>
      <c r="G150" s="62">
        <v>1</v>
      </c>
      <c r="H150" s="44" t="s">
        <v>50</v>
      </c>
      <c r="I150" s="45" t="s">
        <v>65</v>
      </c>
      <c r="J150" s="46">
        <v>0.00347222222222222</v>
      </c>
      <c r="K150" s="47"/>
      <c r="L150" s="48"/>
      <c r="M150" s="49"/>
      <c r="N150" s="50"/>
      <c r="O150" s="51"/>
      <c r="P150" s="49"/>
      <c r="Q150" s="52"/>
      <c r="R150" s="99"/>
      <c r="S150" s="100"/>
      <c r="T150" s="22"/>
      <c r="U150" s="87">
        <v>0.004234953703703704</v>
      </c>
      <c r="V150" s="55" t="s">
        <v>133</v>
      </c>
      <c r="W150" s="85">
        <f t="shared" si="11"/>
        <v>0.0007627314814814845</v>
      </c>
      <c r="X150" s="39">
        <v>28</v>
      </c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</row>
    <row r="151" spans="1:82" ht="15.75" customHeight="1" thickBot="1">
      <c r="A151" s="96"/>
      <c r="B151" s="39">
        <v>33</v>
      </c>
      <c r="C151" s="88">
        <f ca="1" t="shared" si="8"/>
        <v>0.14524333495356245</v>
      </c>
      <c r="D151" s="88">
        <v>1</v>
      </c>
      <c r="E151" s="61" t="s">
        <v>209</v>
      </c>
      <c r="F151" s="62">
        <v>1995</v>
      </c>
      <c r="G151" s="62">
        <v>1</v>
      </c>
      <c r="H151" s="44" t="s">
        <v>50</v>
      </c>
      <c r="I151" s="45" t="s">
        <v>65</v>
      </c>
      <c r="J151" s="46">
        <v>0.00347222222222222</v>
      </c>
      <c r="K151" s="47"/>
      <c r="L151" s="48"/>
      <c r="M151" s="49"/>
      <c r="N151" s="50"/>
      <c r="O151" s="51"/>
      <c r="P151" s="49"/>
      <c r="Q151" s="52"/>
      <c r="R151" s="99"/>
      <c r="S151" s="100"/>
      <c r="T151" s="22"/>
      <c r="U151" s="87">
        <v>0.011752314814814814</v>
      </c>
      <c r="V151" s="55" t="s">
        <v>133</v>
      </c>
      <c r="W151" s="85">
        <f t="shared" si="11"/>
        <v>0.008280092592592594</v>
      </c>
      <c r="X151" s="39">
        <v>33</v>
      </c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</row>
    <row r="152" spans="1:82" ht="15.75" customHeight="1">
      <c r="A152" s="103"/>
      <c r="B152" s="67"/>
      <c r="C152" s="4"/>
      <c r="D152" s="4"/>
      <c r="E152" s="92" t="s">
        <v>210</v>
      </c>
      <c r="F152" s="104"/>
      <c r="G152" s="104"/>
      <c r="H152" s="105"/>
      <c r="I152" s="71"/>
      <c r="J152" s="71"/>
      <c r="K152" s="71"/>
      <c r="L152" s="106"/>
      <c r="M152" s="106"/>
      <c r="N152" s="106"/>
      <c r="O152" s="106"/>
      <c r="P152" s="107"/>
      <c r="Q152" s="107"/>
      <c r="R152" s="108"/>
      <c r="S152" s="109"/>
      <c r="T152" s="22"/>
      <c r="U152" s="110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</row>
    <row r="153" spans="1:82" ht="13.5" customHeight="1">
      <c r="A153" s="103"/>
      <c r="B153" s="67"/>
      <c r="C153" s="4"/>
      <c r="D153" s="4"/>
      <c r="E153" s="111" t="s">
        <v>211</v>
      </c>
      <c r="F153" s="104"/>
      <c r="G153" s="104"/>
      <c r="H153" s="105"/>
      <c r="I153" s="71"/>
      <c r="J153" s="71"/>
      <c r="K153" s="71"/>
      <c r="L153" s="106"/>
      <c r="M153" s="106"/>
      <c r="N153" s="106"/>
      <c r="O153" s="106"/>
      <c r="P153" s="107"/>
      <c r="Q153" s="107"/>
      <c r="R153" s="108"/>
      <c r="S153" s="109"/>
      <c r="T153" s="22"/>
      <c r="U153" s="110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</row>
    <row r="154" spans="1:82" ht="13.5" customHeight="1">
      <c r="A154" s="103"/>
      <c r="B154" s="67"/>
      <c r="C154" s="4"/>
      <c r="D154" s="4"/>
      <c r="E154" s="72" t="s">
        <v>212</v>
      </c>
      <c r="F154" s="104"/>
      <c r="G154" s="104"/>
      <c r="H154" s="105"/>
      <c r="I154" s="71"/>
      <c r="J154" s="71"/>
      <c r="K154" s="71"/>
      <c r="L154" s="106"/>
      <c r="M154" s="106"/>
      <c r="N154" s="106"/>
      <c r="O154" s="106"/>
      <c r="P154" s="107"/>
      <c r="Q154" s="107"/>
      <c r="R154" s="108"/>
      <c r="S154" s="109"/>
      <c r="T154" s="22"/>
      <c r="U154" s="110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</row>
    <row r="155" spans="2:102" ht="15">
      <c r="B155" s="73"/>
      <c r="C155" s="74"/>
      <c r="D155" s="75"/>
      <c r="E155" s="76" t="s">
        <v>78</v>
      </c>
      <c r="F155" s="77"/>
      <c r="G155" s="77"/>
      <c r="H155" s="77"/>
      <c r="I155" s="77"/>
      <c r="J155" s="77"/>
      <c r="K155" s="77"/>
      <c r="L155" s="77"/>
      <c r="M155" s="77"/>
      <c r="N155" s="77"/>
      <c r="O155" s="79"/>
      <c r="P155" s="80"/>
      <c r="Q155" s="80"/>
      <c r="R155" s="91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</row>
    <row r="156" spans="2:102" ht="15">
      <c r="B156" s="73"/>
      <c r="C156" s="74"/>
      <c r="D156" s="75"/>
      <c r="E156" s="76" t="s">
        <v>79</v>
      </c>
      <c r="F156" s="77"/>
      <c r="G156" s="77"/>
      <c r="H156" s="77"/>
      <c r="I156" s="77"/>
      <c r="J156" s="77"/>
      <c r="K156" s="77"/>
      <c r="L156" s="77"/>
      <c r="M156" s="77"/>
      <c r="N156" s="77"/>
      <c r="O156" s="79"/>
      <c r="P156" s="80"/>
      <c r="Q156" s="80"/>
      <c r="R156" s="78" t="s">
        <v>80</v>
      </c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</row>
    <row r="157" spans="2:102" ht="15">
      <c r="B157" s="73"/>
      <c r="C157" s="74"/>
      <c r="D157" s="75"/>
      <c r="E157" s="76" t="s">
        <v>81</v>
      </c>
      <c r="F157" s="77"/>
      <c r="G157" s="77"/>
      <c r="H157" s="77"/>
      <c r="I157" s="77"/>
      <c r="J157" s="77"/>
      <c r="K157" s="77"/>
      <c r="L157" s="77"/>
      <c r="M157" s="77"/>
      <c r="N157" s="77"/>
      <c r="O157" s="79"/>
      <c r="P157" s="80"/>
      <c r="Q157" s="80"/>
      <c r="R157" s="81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</row>
    <row r="158" spans="2:102" ht="15">
      <c r="B158" s="73"/>
      <c r="C158" s="74"/>
      <c r="D158" s="75"/>
      <c r="E158" s="76" t="s">
        <v>82</v>
      </c>
      <c r="F158" s="77"/>
      <c r="G158" s="77"/>
      <c r="H158" s="77"/>
      <c r="I158" s="77"/>
      <c r="J158" s="77"/>
      <c r="K158" s="77"/>
      <c r="L158" s="77"/>
      <c r="M158" s="77"/>
      <c r="N158" s="77"/>
      <c r="O158" s="79"/>
      <c r="P158" s="80"/>
      <c r="Q158" s="80"/>
      <c r="R158" s="78" t="s">
        <v>83</v>
      </c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</row>
    <row r="159" spans="2:102" ht="15">
      <c r="B159" s="73"/>
      <c r="C159" s="74"/>
      <c r="D159" s="75"/>
      <c r="E159" s="76"/>
      <c r="F159" s="77"/>
      <c r="G159" s="77"/>
      <c r="H159" s="77"/>
      <c r="I159" s="77"/>
      <c r="J159" s="77"/>
      <c r="K159" s="77"/>
      <c r="L159" s="77"/>
      <c r="M159" s="77"/>
      <c r="N159" s="77"/>
      <c r="O159" s="79"/>
      <c r="P159" s="80"/>
      <c r="Q159" s="80"/>
      <c r="R159" s="81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</row>
    <row r="161" spans="1:21" ht="18">
      <c r="A161" s="147" t="s">
        <v>0</v>
      </c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</row>
    <row r="162" spans="1:21" ht="5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8">
      <c r="A163" s="147" t="s">
        <v>1</v>
      </c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</row>
    <row r="164" spans="1:21" ht="7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8">
      <c r="A165" s="147" t="s">
        <v>2</v>
      </c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</row>
    <row r="166" spans="1:21" ht="6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84" s="4" customFormat="1" ht="16.5" customHeight="1">
      <c r="A167" s="151" t="s">
        <v>3</v>
      </c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</row>
    <row r="168" spans="1:21" ht="18">
      <c r="A168" s="147" t="s">
        <v>4</v>
      </c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</row>
    <row r="169" spans="1:21" ht="18">
      <c r="A169" s="151" t="s">
        <v>5</v>
      </c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</row>
    <row r="170" spans="1:21" s="5" customFormat="1" ht="4.5" customHeight="1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</row>
    <row r="171" spans="1:21" s="6" customFormat="1" ht="20.25" customHeight="1">
      <c r="A171" s="151" t="s">
        <v>6</v>
      </c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</row>
    <row r="172" spans="1:21" s="6" customFormat="1" ht="18.75" customHeight="1">
      <c r="A172" s="147" t="s">
        <v>213</v>
      </c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</row>
    <row r="173" spans="1:21" s="92" customFormat="1" ht="18">
      <c r="A173" s="7" t="s">
        <v>8</v>
      </c>
      <c r="Q173" s="93" t="s">
        <v>9</v>
      </c>
      <c r="U173" s="93" t="s">
        <v>10</v>
      </c>
    </row>
    <row r="174" spans="1:18" s="92" customFormat="1" ht="18">
      <c r="A174" s="7" t="s">
        <v>140</v>
      </c>
      <c r="P174" s="93" t="s">
        <v>12</v>
      </c>
      <c r="Q174" s="10">
        <v>0.61875</v>
      </c>
      <c r="R174" s="95"/>
    </row>
    <row r="175" spans="1:97" ht="12.75">
      <c r="A175" s="12" t="s">
        <v>13</v>
      </c>
      <c r="B175" s="13" t="s">
        <v>14</v>
      </c>
      <c r="C175" s="14"/>
      <c r="D175" s="15" t="s">
        <v>15</v>
      </c>
      <c r="E175" s="16" t="s">
        <v>16</v>
      </c>
      <c r="F175" s="17" t="s">
        <v>17</v>
      </c>
      <c r="G175" s="13" t="s">
        <v>18</v>
      </c>
      <c r="H175" s="18" t="s">
        <v>19</v>
      </c>
      <c r="I175" s="17" t="s">
        <v>20</v>
      </c>
      <c r="J175" s="19" t="s">
        <v>21</v>
      </c>
      <c r="K175" s="20" t="s">
        <v>22</v>
      </c>
      <c r="L175" s="148" t="s">
        <v>23</v>
      </c>
      <c r="M175" s="149"/>
      <c r="N175" s="149"/>
      <c r="O175" s="149"/>
      <c r="P175" s="150"/>
      <c r="Q175" s="21" t="s">
        <v>24</v>
      </c>
      <c r="R175" s="18" t="s">
        <v>25</v>
      </c>
      <c r="S175" s="18" t="s">
        <v>26</v>
      </c>
      <c r="T175" s="22"/>
      <c r="U175" s="23" t="s">
        <v>27</v>
      </c>
      <c r="V175" s="23" t="s">
        <v>28</v>
      </c>
      <c r="W175" s="23" t="s">
        <v>29</v>
      </c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</row>
    <row r="176" spans="1:92" ht="13.5" thickBot="1">
      <c r="A176" s="24"/>
      <c r="B176" s="25" t="s">
        <v>30</v>
      </c>
      <c r="C176" s="26"/>
      <c r="D176" s="27" t="s">
        <v>31</v>
      </c>
      <c r="E176" s="28"/>
      <c r="F176" s="29" t="s">
        <v>32</v>
      </c>
      <c r="G176" s="30" t="s">
        <v>33</v>
      </c>
      <c r="H176" s="31"/>
      <c r="I176" s="32"/>
      <c r="J176" s="82" t="s">
        <v>34</v>
      </c>
      <c r="K176" s="34" t="s">
        <v>35</v>
      </c>
      <c r="L176" s="35" t="s">
        <v>36</v>
      </c>
      <c r="M176" s="31" t="s">
        <v>36</v>
      </c>
      <c r="N176" s="31" t="s">
        <v>37</v>
      </c>
      <c r="O176" s="31" t="s">
        <v>37</v>
      </c>
      <c r="P176" s="36" t="s">
        <v>38</v>
      </c>
      <c r="Q176" s="37" t="s">
        <v>39</v>
      </c>
      <c r="R176" s="31" t="s">
        <v>40</v>
      </c>
      <c r="S176" s="31"/>
      <c r="T176" s="22"/>
      <c r="U176" s="23"/>
      <c r="V176" s="23"/>
      <c r="W176" s="23" t="s">
        <v>41</v>
      </c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</row>
    <row r="177" spans="1:65" ht="15" customHeight="1" thickBot="1">
      <c r="A177" s="96">
        <v>1</v>
      </c>
      <c r="B177" s="39">
        <v>51</v>
      </c>
      <c r="C177" s="112">
        <f aca="true" ca="1" t="shared" si="12" ref="C177:C209">RAND()</f>
        <v>0.6297470905908993</v>
      </c>
      <c r="D177" s="53">
        <v>1</v>
      </c>
      <c r="E177" s="113" t="s">
        <v>214</v>
      </c>
      <c r="F177" s="114">
        <v>1994</v>
      </c>
      <c r="G177" s="114" t="s">
        <v>45</v>
      </c>
      <c r="H177" s="44" t="s">
        <v>50</v>
      </c>
      <c r="I177" s="45" t="s">
        <v>65</v>
      </c>
      <c r="J177" s="46">
        <v>0</v>
      </c>
      <c r="K177" s="47">
        <f>V177+W177</f>
        <v>0.024024305555555556</v>
      </c>
      <c r="L177" s="48">
        <v>0</v>
      </c>
      <c r="M177" s="115">
        <v>2</v>
      </c>
      <c r="N177" s="116">
        <v>3</v>
      </c>
      <c r="O177" s="117">
        <v>2</v>
      </c>
      <c r="P177" s="115">
        <f aca="true" t="shared" si="13" ref="P177:P206">SUM(L177:O177)</f>
        <v>7</v>
      </c>
      <c r="Q177" s="52">
        <f>K177-$K$177</f>
        <v>0</v>
      </c>
      <c r="R177" s="118" t="s">
        <v>45</v>
      </c>
      <c r="S177" s="137"/>
      <c r="T177" s="22"/>
      <c r="U177" s="119">
        <v>0</v>
      </c>
      <c r="V177" s="55" t="s">
        <v>215</v>
      </c>
      <c r="W177" s="85">
        <f aca="true" t="shared" si="14" ref="W177:W209">U177-J177</f>
        <v>0</v>
      </c>
      <c r="X177" s="39">
        <v>51</v>
      </c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</row>
    <row r="178" spans="1:82" ht="15" customHeight="1" thickBot="1">
      <c r="A178" s="96">
        <v>2</v>
      </c>
      <c r="B178" s="39">
        <v>54</v>
      </c>
      <c r="C178" s="112">
        <f ca="1" t="shared" si="12"/>
        <v>0.5542631769057158</v>
      </c>
      <c r="D178" s="120">
        <v>2</v>
      </c>
      <c r="E178" s="121" t="s">
        <v>216</v>
      </c>
      <c r="F178" s="96">
        <v>1993</v>
      </c>
      <c r="G178" s="96" t="s">
        <v>45</v>
      </c>
      <c r="H178" s="63" t="s">
        <v>90</v>
      </c>
      <c r="I178" s="45" t="s">
        <v>94</v>
      </c>
      <c r="J178" s="46">
        <v>0.0006076388888888889</v>
      </c>
      <c r="K178" s="47">
        <f>V178+W178</f>
        <v>0.024815972222222222</v>
      </c>
      <c r="L178" s="48">
        <v>1</v>
      </c>
      <c r="M178" s="115">
        <v>2</v>
      </c>
      <c r="N178" s="116">
        <v>1</v>
      </c>
      <c r="O178" s="117">
        <v>2</v>
      </c>
      <c r="P178" s="115">
        <f t="shared" si="13"/>
        <v>6</v>
      </c>
      <c r="Q178" s="52">
        <f aca="true" t="shared" si="15" ref="Q178:Q206">K178-$K$177</f>
        <v>0.0007916666666666662</v>
      </c>
      <c r="R178" s="118" t="s">
        <v>45</v>
      </c>
      <c r="S178" s="137"/>
      <c r="T178" s="22"/>
      <c r="U178" s="122">
        <v>0.0006076388888888889</v>
      </c>
      <c r="V178" s="55" t="s">
        <v>217</v>
      </c>
      <c r="W178" s="85">
        <f t="shared" si="14"/>
        <v>0</v>
      </c>
      <c r="X178" s="39">
        <v>54</v>
      </c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</row>
    <row r="179" spans="1:82" ht="15.75" customHeight="1" thickBot="1">
      <c r="A179" s="96">
        <v>3</v>
      </c>
      <c r="B179" s="39">
        <v>56</v>
      </c>
      <c r="C179" s="112">
        <f ca="1" t="shared" si="12"/>
        <v>0.32213484947274296</v>
      </c>
      <c r="D179" s="120">
        <v>1</v>
      </c>
      <c r="E179" s="121" t="s">
        <v>218</v>
      </c>
      <c r="F179" s="96">
        <v>1994</v>
      </c>
      <c r="G179" s="96" t="s">
        <v>45</v>
      </c>
      <c r="H179" s="63" t="s">
        <v>90</v>
      </c>
      <c r="I179" s="64" t="s">
        <v>219</v>
      </c>
      <c r="J179" s="46">
        <v>0.0008344907407407407</v>
      </c>
      <c r="K179" s="47">
        <f>V179+W179</f>
        <v>0.025206018518518516</v>
      </c>
      <c r="L179" s="48">
        <v>1</v>
      </c>
      <c r="M179" s="115">
        <v>2</v>
      </c>
      <c r="N179" s="116">
        <v>3</v>
      </c>
      <c r="O179" s="117">
        <v>1</v>
      </c>
      <c r="P179" s="115">
        <f t="shared" si="13"/>
        <v>7</v>
      </c>
      <c r="Q179" s="52">
        <f t="shared" si="15"/>
        <v>0.0011817129629629608</v>
      </c>
      <c r="R179" s="118" t="s">
        <v>45</v>
      </c>
      <c r="S179" s="137"/>
      <c r="T179" s="22"/>
      <c r="U179" s="122">
        <v>0.0008344907407407407</v>
      </c>
      <c r="V179" s="55" t="s">
        <v>220</v>
      </c>
      <c r="W179" s="85">
        <f t="shared" si="14"/>
        <v>0</v>
      </c>
      <c r="X179" s="39">
        <v>56</v>
      </c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</row>
    <row r="180" spans="1:82" ht="15.75" customHeight="1" thickBot="1">
      <c r="A180" s="96">
        <v>4</v>
      </c>
      <c r="B180" s="39">
        <v>53</v>
      </c>
      <c r="C180" s="112">
        <f ca="1" t="shared" si="12"/>
        <v>0.739622268493064</v>
      </c>
      <c r="D180" s="120">
        <v>1</v>
      </c>
      <c r="E180" s="121" t="s">
        <v>221</v>
      </c>
      <c r="F180" s="96">
        <v>1993</v>
      </c>
      <c r="G180" s="96" t="s">
        <v>45</v>
      </c>
      <c r="H180" s="63" t="s">
        <v>90</v>
      </c>
      <c r="I180" s="64" t="s">
        <v>219</v>
      </c>
      <c r="J180" s="46">
        <v>0.0005844907407407408</v>
      </c>
      <c r="K180" s="47">
        <f>V180+W180</f>
        <v>0.025216435185185185</v>
      </c>
      <c r="L180" s="48">
        <v>3</v>
      </c>
      <c r="M180" s="115">
        <v>3</v>
      </c>
      <c r="N180" s="116">
        <v>3</v>
      </c>
      <c r="O180" s="117">
        <v>2</v>
      </c>
      <c r="P180" s="115">
        <f t="shared" si="13"/>
        <v>11</v>
      </c>
      <c r="Q180" s="52">
        <f t="shared" si="15"/>
        <v>0.0011921296296296298</v>
      </c>
      <c r="R180" s="118" t="s">
        <v>45</v>
      </c>
      <c r="S180" s="137"/>
      <c r="T180" s="22"/>
      <c r="U180" s="122">
        <v>0.0005844907407407408</v>
      </c>
      <c r="V180" s="55" t="s">
        <v>222</v>
      </c>
      <c r="W180" s="85">
        <f t="shared" si="14"/>
        <v>0</v>
      </c>
      <c r="X180" s="39">
        <v>53</v>
      </c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</row>
    <row r="181" spans="1:82" ht="15" customHeight="1" thickBot="1">
      <c r="A181" s="96">
        <v>5</v>
      </c>
      <c r="B181" s="39">
        <v>59</v>
      </c>
      <c r="C181" s="112">
        <f ca="1" t="shared" si="12"/>
        <v>0.9623981905068515</v>
      </c>
      <c r="D181" s="120">
        <v>1</v>
      </c>
      <c r="E181" s="123" t="s">
        <v>223</v>
      </c>
      <c r="F181" s="124">
        <v>1993</v>
      </c>
      <c r="G181" s="125" t="s">
        <v>45</v>
      </c>
      <c r="H181" s="44" t="s">
        <v>97</v>
      </c>
      <c r="I181" s="45" t="s">
        <v>224</v>
      </c>
      <c r="J181" s="46">
        <v>0.0009479166666666667</v>
      </c>
      <c r="K181" s="47">
        <f>V181+W181</f>
        <v>0.02547685185185185</v>
      </c>
      <c r="L181" s="48">
        <v>2</v>
      </c>
      <c r="M181" s="115">
        <v>1</v>
      </c>
      <c r="N181" s="116">
        <v>1</v>
      </c>
      <c r="O181" s="117">
        <v>1</v>
      </c>
      <c r="P181" s="115">
        <f t="shared" si="13"/>
        <v>5</v>
      </c>
      <c r="Q181" s="52">
        <f t="shared" si="15"/>
        <v>0.0014525462962962955</v>
      </c>
      <c r="R181" s="118" t="s">
        <v>45</v>
      </c>
      <c r="S181" s="137"/>
      <c r="T181" s="22"/>
      <c r="U181" s="122">
        <v>0.0009479166666666667</v>
      </c>
      <c r="V181" s="55" t="s">
        <v>225</v>
      </c>
      <c r="W181" s="85">
        <f t="shared" si="14"/>
        <v>0</v>
      </c>
      <c r="X181" s="39">
        <v>59</v>
      </c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</row>
    <row r="182" spans="1:82" ht="15" customHeight="1" thickBot="1">
      <c r="A182" s="96">
        <v>6</v>
      </c>
      <c r="B182" s="39">
        <v>60</v>
      </c>
      <c r="C182" s="112">
        <f ca="1" t="shared" si="12"/>
        <v>0.5449039923482681</v>
      </c>
      <c r="D182" s="120">
        <v>2</v>
      </c>
      <c r="E182" s="123" t="s">
        <v>226</v>
      </c>
      <c r="F182" s="124">
        <v>1993</v>
      </c>
      <c r="G182" s="125" t="s">
        <v>45</v>
      </c>
      <c r="H182" s="63" t="s">
        <v>50</v>
      </c>
      <c r="I182" s="45" t="s">
        <v>51</v>
      </c>
      <c r="J182" s="46">
        <v>0.0010219907407407406</v>
      </c>
      <c r="K182" s="47">
        <f>V182+W182</f>
        <v>0.025480324074074075</v>
      </c>
      <c r="L182" s="48">
        <v>1</v>
      </c>
      <c r="M182" s="115">
        <v>2</v>
      </c>
      <c r="N182" s="116">
        <v>3</v>
      </c>
      <c r="O182" s="117">
        <v>3</v>
      </c>
      <c r="P182" s="115">
        <f t="shared" si="13"/>
        <v>9</v>
      </c>
      <c r="Q182" s="52">
        <f t="shared" si="15"/>
        <v>0.0014560185185185197</v>
      </c>
      <c r="R182" s="118" t="s">
        <v>45</v>
      </c>
      <c r="S182" s="137"/>
      <c r="T182" s="22"/>
      <c r="U182" s="122">
        <v>0.0010219907407407406</v>
      </c>
      <c r="V182" s="55" t="s">
        <v>227</v>
      </c>
      <c r="W182" s="85">
        <f t="shared" si="14"/>
        <v>0</v>
      </c>
      <c r="X182" s="39">
        <v>60</v>
      </c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</row>
    <row r="183" spans="1:82" ht="15" customHeight="1" thickBot="1">
      <c r="A183" s="96">
        <v>7</v>
      </c>
      <c r="B183" s="39">
        <v>55</v>
      </c>
      <c r="C183" s="112">
        <f ca="1" t="shared" si="12"/>
        <v>0.2510226181708788</v>
      </c>
      <c r="D183" s="120">
        <v>1</v>
      </c>
      <c r="E183" s="121" t="s">
        <v>228</v>
      </c>
      <c r="F183" s="96">
        <v>1993</v>
      </c>
      <c r="G183" s="96" t="s">
        <v>45</v>
      </c>
      <c r="H183" s="63" t="s">
        <v>90</v>
      </c>
      <c r="I183" s="45" t="s">
        <v>94</v>
      </c>
      <c r="J183" s="46">
        <v>0.0006875000000000001</v>
      </c>
      <c r="K183" s="47">
        <f>V183+W183</f>
        <v>0.02564699074074074</v>
      </c>
      <c r="L183" s="48">
        <v>1</v>
      </c>
      <c r="M183" s="115">
        <v>3</v>
      </c>
      <c r="N183" s="116">
        <v>2</v>
      </c>
      <c r="O183" s="117">
        <v>0</v>
      </c>
      <c r="P183" s="115">
        <f t="shared" si="13"/>
        <v>6</v>
      </c>
      <c r="Q183" s="52">
        <f t="shared" si="15"/>
        <v>0.0016226851851851853</v>
      </c>
      <c r="R183" s="118"/>
      <c r="S183" s="137"/>
      <c r="T183" s="22"/>
      <c r="U183" s="122">
        <v>0.0006875000000000001</v>
      </c>
      <c r="V183" s="55" t="s">
        <v>229</v>
      </c>
      <c r="W183" s="85">
        <f t="shared" si="14"/>
        <v>0</v>
      </c>
      <c r="X183" s="39">
        <v>55</v>
      </c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</row>
    <row r="184" spans="1:82" ht="15" customHeight="1" thickBot="1">
      <c r="A184" s="96">
        <v>8</v>
      </c>
      <c r="B184" s="39">
        <v>57</v>
      </c>
      <c r="C184" s="112">
        <f ca="1" t="shared" si="12"/>
        <v>0.0709914205408948</v>
      </c>
      <c r="D184" s="120">
        <v>2</v>
      </c>
      <c r="E184" s="113" t="s">
        <v>230</v>
      </c>
      <c r="F184" s="114">
        <v>1994</v>
      </c>
      <c r="G184" s="114" t="s">
        <v>45</v>
      </c>
      <c r="H184" s="44" t="s">
        <v>97</v>
      </c>
      <c r="I184" s="45" t="s">
        <v>224</v>
      </c>
      <c r="J184" s="46">
        <v>0.0009421296296296297</v>
      </c>
      <c r="K184" s="47">
        <f>V184+W184</f>
        <v>0.025802083333333333</v>
      </c>
      <c r="L184" s="48">
        <v>1</v>
      </c>
      <c r="M184" s="115">
        <v>2</v>
      </c>
      <c r="N184" s="116">
        <v>1</v>
      </c>
      <c r="O184" s="117">
        <v>2</v>
      </c>
      <c r="P184" s="115">
        <f t="shared" si="13"/>
        <v>6</v>
      </c>
      <c r="Q184" s="52">
        <f t="shared" si="15"/>
        <v>0.0017777777777777774</v>
      </c>
      <c r="R184" s="118"/>
      <c r="S184" s="137"/>
      <c r="T184" s="22"/>
      <c r="U184" s="122">
        <v>0.0009421296296296297</v>
      </c>
      <c r="V184" s="55" t="s">
        <v>231</v>
      </c>
      <c r="W184" s="85">
        <f t="shared" si="14"/>
        <v>0</v>
      </c>
      <c r="X184" s="39">
        <v>57</v>
      </c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</row>
    <row r="185" spans="1:82" ht="15" customHeight="1" thickBot="1">
      <c r="A185" s="96">
        <v>9</v>
      </c>
      <c r="B185" s="39">
        <v>52</v>
      </c>
      <c r="C185" s="112">
        <f ca="1" t="shared" si="12"/>
        <v>0.03266396117137482</v>
      </c>
      <c r="D185" s="120">
        <v>2</v>
      </c>
      <c r="E185" s="113" t="s">
        <v>232</v>
      </c>
      <c r="F185" s="114">
        <v>1994</v>
      </c>
      <c r="G185" s="114">
        <v>1</v>
      </c>
      <c r="H185" s="44" t="s">
        <v>68</v>
      </c>
      <c r="I185" s="45" t="s">
        <v>69</v>
      </c>
      <c r="J185" s="46">
        <v>0.0004155092592592592</v>
      </c>
      <c r="K185" s="47">
        <f>V185+W185</f>
        <v>0.026031250000000002</v>
      </c>
      <c r="L185" s="48">
        <v>2</v>
      </c>
      <c r="M185" s="115">
        <v>3</v>
      </c>
      <c r="N185" s="116">
        <v>4</v>
      </c>
      <c r="O185" s="117">
        <v>3</v>
      </c>
      <c r="P185" s="115">
        <f t="shared" si="13"/>
        <v>12</v>
      </c>
      <c r="Q185" s="52">
        <f t="shared" si="15"/>
        <v>0.0020069444444444466</v>
      </c>
      <c r="R185" s="118"/>
      <c r="S185" s="137"/>
      <c r="T185" s="22"/>
      <c r="U185" s="122">
        <v>0.0004155092592592592</v>
      </c>
      <c r="V185" s="55" t="s">
        <v>233</v>
      </c>
      <c r="W185" s="85">
        <f t="shared" si="14"/>
        <v>0</v>
      </c>
      <c r="X185" s="39">
        <v>52</v>
      </c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</row>
    <row r="186" spans="1:82" ht="15" customHeight="1" thickBot="1">
      <c r="A186" s="96">
        <v>10</v>
      </c>
      <c r="B186" s="39">
        <v>63</v>
      </c>
      <c r="C186" s="112">
        <f ca="1" t="shared" si="12"/>
        <v>0.462931316215877</v>
      </c>
      <c r="D186" s="120">
        <v>2</v>
      </c>
      <c r="E186" s="123" t="s">
        <v>234</v>
      </c>
      <c r="F186" s="124">
        <v>1993</v>
      </c>
      <c r="G186" s="125" t="s">
        <v>45</v>
      </c>
      <c r="H186" s="63" t="s">
        <v>50</v>
      </c>
      <c r="I186" s="45" t="s">
        <v>51</v>
      </c>
      <c r="J186" s="46">
        <v>0.0011469907407407407</v>
      </c>
      <c r="K186" s="47">
        <f>V186+W186</f>
        <v>0.026362268518518518</v>
      </c>
      <c r="L186" s="48">
        <v>2</v>
      </c>
      <c r="M186" s="115">
        <v>3</v>
      </c>
      <c r="N186" s="116">
        <v>2</v>
      </c>
      <c r="O186" s="117">
        <v>4</v>
      </c>
      <c r="P186" s="115">
        <f t="shared" si="13"/>
        <v>11</v>
      </c>
      <c r="Q186" s="52">
        <f t="shared" si="15"/>
        <v>0.002337962962962962</v>
      </c>
      <c r="R186" s="118"/>
      <c r="S186" s="137"/>
      <c r="T186" s="22"/>
      <c r="U186" s="122">
        <v>0.0011469907407407407</v>
      </c>
      <c r="V186" s="55" t="s">
        <v>235</v>
      </c>
      <c r="W186" s="85">
        <f t="shared" si="14"/>
        <v>0</v>
      </c>
      <c r="X186" s="39">
        <v>63</v>
      </c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</row>
    <row r="187" spans="1:82" ht="15" customHeight="1" thickBot="1">
      <c r="A187" s="96">
        <v>11</v>
      </c>
      <c r="B187" s="39">
        <v>64</v>
      </c>
      <c r="C187" s="112">
        <f ca="1" t="shared" si="12"/>
        <v>0.501128458885769</v>
      </c>
      <c r="D187" s="120">
        <v>1</v>
      </c>
      <c r="E187" s="113" t="s">
        <v>236</v>
      </c>
      <c r="F187" s="114">
        <v>1994</v>
      </c>
      <c r="G187" s="114" t="s">
        <v>45</v>
      </c>
      <c r="H187" s="44" t="s">
        <v>103</v>
      </c>
      <c r="I187" s="45" t="s">
        <v>104</v>
      </c>
      <c r="J187" s="46">
        <v>0.0013310185185185185</v>
      </c>
      <c r="K187" s="47">
        <f>V187+W187</f>
        <v>0.02641319444444444</v>
      </c>
      <c r="L187" s="48">
        <v>0</v>
      </c>
      <c r="M187" s="115">
        <v>1</v>
      </c>
      <c r="N187" s="116">
        <v>2</v>
      </c>
      <c r="O187" s="117">
        <v>3</v>
      </c>
      <c r="P187" s="115">
        <f t="shared" si="13"/>
        <v>6</v>
      </c>
      <c r="Q187" s="52">
        <f t="shared" si="15"/>
        <v>0.002388888888888885</v>
      </c>
      <c r="R187" s="118"/>
      <c r="S187" s="137"/>
      <c r="T187" s="22"/>
      <c r="U187" s="122">
        <v>0.0013310185185185185</v>
      </c>
      <c r="V187" s="55" t="s">
        <v>237</v>
      </c>
      <c r="W187" s="85">
        <f t="shared" si="14"/>
        <v>0</v>
      </c>
      <c r="X187" s="39">
        <v>64</v>
      </c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</row>
    <row r="188" spans="1:82" ht="15" customHeight="1" thickBot="1">
      <c r="A188" s="96">
        <v>12</v>
      </c>
      <c r="B188" s="39">
        <v>58</v>
      </c>
      <c r="C188" s="112">
        <f ca="1" t="shared" si="12"/>
        <v>0.7236935246473326</v>
      </c>
      <c r="D188" s="120">
        <v>2</v>
      </c>
      <c r="E188" s="123" t="s">
        <v>238</v>
      </c>
      <c r="F188" s="124">
        <v>1993</v>
      </c>
      <c r="G188" s="125" t="s">
        <v>45</v>
      </c>
      <c r="H188" s="63" t="s">
        <v>103</v>
      </c>
      <c r="I188" s="45" t="s">
        <v>104</v>
      </c>
      <c r="J188" s="46">
        <v>0.0009444444444444445</v>
      </c>
      <c r="K188" s="47">
        <f>V188+W188</f>
        <v>0.02667476851851852</v>
      </c>
      <c r="L188" s="48">
        <v>1</v>
      </c>
      <c r="M188" s="115">
        <v>3</v>
      </c>
      <c r="N188" s="116">
        <v>2</v>
      </c>
      <c r="O188" s="117">
        <v>2</v>
      </c>
      <c r="P188" s="115">
        <f t="shared" si="13"/>
        <v>8</v>
      </c>
      <c r="Q188" s="52">
        <f t="shared" si="15"/>
        <v>0.0026504629629629656</v>
      </c>
      <c r="R188" s="118"/>
      <c r="S188" s="137"/>
      <c r="T188" s="22"/>
      <c r="U188" s="122">
        <v>0.0009444444444444445</v>
      </c>
      <c r="V188" s="65" t="s">
        <v>239</v>
      </c>
      <c r="W188" s="85">
        <f t="shared" si="14"/>
        <v>0</v>
      </c>
      <c r="X188" s="39">
        <v>58</v>
      </c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</row>
    <row r="189" spans="1:82" ht="15" customHeight="1" thickBot="1">
      <c r="A189" s="96">
        <v>13</v>
      </c>
      <c r="B189" s="39">
        <v>61</v>
      </c>
      <c r="C189" s="112">
        <f ca="1" t="shared" si="12"/>
        <v>0.030422491341949298</v>
      </c>
      <c r="D189" s="120">
        <v>2</v>
      </c>
      <c r="E189" s="121" t="s">
        <v>240</v>
      </c>
      <c r="F189" s="96">
        <v>1994</v>
      </c>
      <c r="G189" s="96">
        <v>2</v>
      </c>
      <c r="H189" s="101" t="s">
        <v>43</v>
      </c>
      <c r="I189" s="45" t="s">
        <v>44</v>
      </c>
      <c r="J189" s="46">
        <v>0.0010729166666666667</v>
      </c>
      <c r="K189" s="47">
        <f>V189+W189</f>
        <v>0.027878472222222225</v>
      </c>
      <c r="L189" s="48">
        <v>3</v>
      </c>
      <c r="M189" s="115">
        <v>2</v>
      </c>
      <c r="N189" s="116">
        <v>4</v>
      </c>
      <c r="O189" s="117">
        <v>4</v>
      </c>
      <c r="P189" s="115">
        <f t="shared" si="13"/>
        <v>13</v>
      </c>
      <c r="Q189" s="52">
        <f t="shared" si="15"/>
        <v>0.003854166666666669</v>
      </c>
      <c r="R189" s="118"/>
      <c r="S189" s="137"/>
      <c r="T189" s="22"/>
      <c r="U189" s="122">
        <v>0.0010729166666666667</v>
      </c>
      <c r="V189" s="55" t="s">
        <v>241</v>
      </c>
      <c r="W189" s="85">
        <f t="shared" si="14"/>
        <v>0</v>
      </c>
      <c r="X189" s="39">
        <v>61</v>
      </c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</row>
    <row r="190" spans="1:82" ht="15" customHeight="1" thickBot="1">
      <c r="A190" s="96">
        <v>14</v>
      </c>
      <c r="B190" s="39">
        <v>62</v>
      </c>
      <c r="C190" s="112">
        <f ca="1" t="shared" si="12"/>
        <v>0.5042130235860642</v>
      </c>
      <c r="D190" s="120">
        <v>2</v>
      </c>
      <c r="E190" s="113" t="s">
        <v>242</v>
      </c>
      <c r="F190" s="114">
        <v>1994</v>
      </c>
      <c r="G190" s="114">
        <v>1</v>
      </c>
      <c r="H190" s="63" t="s">
        <v>90</v>
      </c>
      <c r="I190" s="45" t="s">
        <v>94</v>
      </c>
      <c r="J190" s="46">
        <v>0.0011261574074074073</v>
      </c>
      <c r="K190" s="47">
        <f>V190+W190</f>
        <v>0.02800810185185185</v>
      </c>
      <c r="L190" s="48">
        <v>0</v>
      </c>
      <c r="M190" s="115">
        <v>3</v>
      </c>
      <c r="N190" s="116">
        <v>3</v>
      </c>
      <c r="O190" s="117">
        <v>3</v>
      </c>
      <c r="P190" s="115">
        <f t="shared" si="13"/>
        <v>9</v>
      </c>
      <c r="Q190" s="52">
        <f t="shared" si="15"/>
        <v>0.003983796296296294</v>
      </c>
      <c r="R190" s="118"/>
      <c r="S190" s="137"/>
      <c r="T190" s="22"/>
      <c r="U190" s="122">
        <v>0.0011261574074074073</v>
      </c>
      <c r="V190" s="65" t="s">
        <v>243</v>
      </c>
      <c r="W190" s="85">
        <f t="shared" si="14"/>
        <v>0</v>
      </c>
      <c r="X190" s="39">
        <v>62</v>
      </c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</row>
    <row r="191" spans="1:82" ht="15" customHeight="1" thickBot="1">
      <c r="A191" s="96">
        <v>15</v>
      </c>
      <c r="B191" s="39">
        <v>77</v>
      </c>
      <c r="C191" s="112">
        <f ca="1" t="shared" si="12"/>
        <v>0.20780411525873244</v>
      </c>
      <c r="D191" s="120">
        <v>1</v>
      </c>
      <c r="E191" s="121" t="s">
        <v>244</v>
      </c>
      <c r="F191" s="96">
        <v>1993</v>
      </c>
      <c r="G191" s="96" t="s">
        <v>45</v>
      </c>
      <c r="H191" s="44" t="s">
        <v>50</v>
      </c>
      <c r="I191" s="45" t="s">
        <v>65</v>
      </c>
      <c r="J191" s="46">
        <v>0.0033541666666666668</v>
      </c>
      <c r="K191" s="47">
        <f>V191+W191</f>
        <v>0.02822222222222222</v>
      </c>
      <c r="L191" s="48">
        <v>1</v>
      </c>
      <c r="M191" s="115">
        <v>0</v>
      </c>
      <c r="N191" s="116">
        <v>1</v>
      </c>
      <c r="O191" s="117">
        <v>2</v>
      </c>
      <c r="P191" s="115">
        <f t="shared" si="13"/>
        <v>4</v>
      </c>
      <c r="Q191" s="52">
        <f t="shared" si="15"/>
        <v>0.004197916666666666</v>
      </c>
      <c r="R191" s="118"/>
      <c r="S191" s="137"/>
      <c r="T191" s="22"/>
      <c r="U191" s="122">
        <v>0.0033541666666666668</v>
      </c>
      <c r="V191" s="55" t="s">
        <v>245</v>
      </c>
      <c r="W191" s="85">
        <f t="shared" si="14"/>
        <v>0</v>
      </c>
      <c r="X191" s="39">
        <v>77</v>
      </c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</row>
    <row r="192" spans="1:82" ht="15" customHeight="1" thickBot="1">
      <c r="A192" s="96">
        <v>16</v>
      </c>
      <c r="B192" s="39">
        <v>68</v>
      </c>
      <c r="C192" s="112">
        <f ca="1" t="shared" si="12"/>
        <v>0.4110062116737234</v>
      </c>
      <c r="D192" s="120">
        <v>2</v>
      </c>
      <c r="E192" s="113" t="s">
        <v>246</v>
      </c>
      <c r="F192" s="114">
        <v>1993</v>
      </c>
      <c r="G192" s="114">
        <v>1</v>
      </c>
      <c r="H192" s="44" t="s">
        <v>54</v>
      </c>
      <c r="I192" s="45" t="s">
        <v>55</v>
      </c>
      <c r="J192" s="46">
        <v>0.0024201388888888888</v>
      </c>
      <c r="K192" s="47">
        <f>V192+W192</f>
        <v>0.029112268518518516</v>
      </c>
      <c r="L192" s="48">
        <v>2</v>
      </c>
      <c r="M192" s="115">
        <v>1</v>
      </c>
      <c r="N192" s="116">
        <v>3</v>
      </c>
      <c r="O192" s="117">
        <v>2</v>
      </c>
      <c r="P192" s="115">
        <f t="shared" si="13"/>
        <v>8</v>
      </c>
      <c r="Q192" s="52">
        <f t="shared" si="15"/>
        <v>0.005087962962962961</v>
      </c>
      <c r="R192" s="118"/>
      <c r="S192" s="137"/>
      <c r="T192" s="22"/>
      <c r="U192" s="122">
        <v>0.0024201388888888888</v>
      </c>
      <c r="V192" s="55" t="s">
        <v>247</v>
      </c>
      <c r="W192" s="85">
        <f t="shared" si="14"/>
        <v>0</v>
      </c>
      <c r="X192" s="39">
        <v>68</v>
      </c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</row>
    <row r="193" spans="1:82" ht="15" customHeight="1" thickBot="1">
      <c r="A193" s="96">
        <v>17</v>
      </c>
      <c r="B193" s="39">
        <v>65</v>
      </c>
      <c r="C193" s="112">
        <f ca="1" t="shared" si="12"/>
        <v>0.7447987231051627</v>
      </c>
      <c r="D193" s="120">
        <v>1</v>
      </c>
      <c r="E193" s="123" t="s">
        <v>248</v>
      </c>
      <c r="F193" s="124">
        <v>1993</v>
      </c>
      <c r="G193" s="125">
        <v>1</v>
      </c>
      <c r="H193" s="44" t="s">
        <v>97</v>
      </c>
      <c r="I193" s="45" t="s">
        <v>224</v>
      </c>
      <c r="J193" s="46">
        <v>0.0019259259259259262</v>
      </c>
      <c r="K193" s="47">
        <f>V193+W193</f>
        <v>0.029122685185185185</v>
      </c>
      <c r="L193" s="48">
        <v>4</v>
      </c>
      <c r="M193" s="115">
        <v>5</v>
      </c>
      <c r="N193" s="116">
        <v>1</v>
      </c>
      <c r="O193" s="117">
        <v>3</v>
      </c>
      <c r="P193" s="115">
        <f t="shared" si="13"/>
        <v>13</v>
      </c>
      <c r="Q193" s="52">
        <f t="shared" si="15"/>
        <v>0.00509837962962963</v>
      </c>
      <c r="R193" s="118"/>
      <c r="S193" s="137"/>
      <c r="T193" s="22"/>
      <c r="U193" s="122">
        <v>0.0019259259259259262</v>
      </c>
      <c r="V193" s="65" t="s">
        <v>249</v>
      </c>
      <c r="W193" s="85">
        <f t="shared" si="14"/>
        <v>0</v>
      </c>
      <c r="X193" s="39">
        <v>65</v>
      </c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</row>
    <row r="194" spans="1:82" ht="15" customHeight="1" thickBot="1">
      <c r="A194" s="96">
        <v>18</v>
      </c>
      <c r="B194" s="39">
        <v>69</v>
      </c>
      <c r="C194" s="112">
        <f ca="1" t="shared" si="12"/>
        <v>0.3078622163443356</v>
      </c>
      <c r="D194" s="120">
        <v>1</v>
      </c>
      <c r="E194" s="123" t="s">
        <v>274</v>
      </c>
      <c r="F194" s="96">
        <v>1994</v>
      </c>
      <c r="G194" s="96">
        <v>1</v>
      </c>
      <c r="H194" s="44" t="s">
        <v>50</v>
      </c>
      <c r="I194" s="45" t="s">
        <v>51</v>
      </c>
      <c r="J194" s="46">
        <v>0.0025497685185185185</v>
      </c>
      <c r="K194" s="47">
        <f>V194+W194</f>
        <v>0.029200231481481483</v>
      </c>
      <c r="L194" s="48">
        <v>1</v>
      </c>
      <c r="M194" s="115">
        <v>2</v>
      </c>
      <c r="N194" s="116">
        <v>2</v>
      </c>
      <c r="O194" s="117">
        <v>2</v>
      </c>
      <c r="P194" s="115">
        <f t="shared" si="13"/>
        <v>7</v>
      </c>
      <c r="Q194" s="52">
        <f t="shared" si="15"/>
        <v>0.005175925925925928</v>
      </c>
      <c r="R194" s="118"/>
      <c r="S194" s="137"/>
      <c r="T194" s="22"/>
      <c r="U194" s="122">
        <v>0.0025497685185185185</v>
      </c>
      <c r="V194" s="55" t="s">
        <v>275</v>
      </c>
      <c r="W194" s="85">
        <f t="shared" si="14"/>
        <v>0</v>
      </c>
      <c r="X194" s="39">
        <v>69</v>
      </c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</row>
    <row r="195" spans="1:82" ht="15" customHeight="1" thickBot="1">
      <c r="A195" s="96">
        <v>19</v>
      </c>
      <c r="B195" s="39">
        <v>66</v>
      </c>
      <c r="C195" s="112">
        <f ca="1" t="shared" si="12"/>
        <v>0.8270328453451259</v>
      </c>
      <c r="D195" s="120">
        <v>2</v>
      </c>
      <c r="E195" s="123" t="s">
        <v>250</v>
      </c>
      <c r="F195" s="124">
        <v>1993</v>
      </c>
      <c r="G195" s="125">
        <v>1</v>
      </c>
      <c r="H195" s="44" t="s">
        <v>123</v>
      </c>
      <c r="I195" s="45" t="s">
        <v>124</v>
      </c>
      <c r="J195" s="46">
        <v>0.0019537037037037036</v>
      </c>
      <c r="K195" s="47">
        <f>V195+W195</f>
        <v>0.02949421296296296</v>
      </c>
      <c r="L195" s="48">
        <v>2</v>
      </c>
      <c r="M195" s="115">
        <v>2</v>
      </c>
      <c r="N195" s="116">
        <v>2</v>
      </c>
      <c r="O195" s="117">
        <v>4</v>
      </c>
      <c r="P195" s="115">
        <f t="shared" si="13"/>
        <v>10</v>
      </c>
      <c r="Q195" s="52">
        <f t="shared" si="15"/>
        <v>0.005469907407407406</v>
      </c>
      <c r="R195" s="118"/>
      <c r="S195" s="137"/>
      <c r="T195" s="22"/>
      <c r="U195" s="122">
        <v>0.0019537037037037036</v>
      </c>
      <c r="V195" s="55" t="s">
        <v>251</v>
      </c>
      <c r="W195" s="85">
        <f t="shared" si="14"/>
        <v>0</v>
      </c>
      <c r="X195" s="39">
        <v>66</v>
      </c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</row>
    <row r="196" spans="1:82" ht="15" customHeight="1" thickBot="1">
      <c r="A196" s="96">
        <v>20</v>
      </c>
      <c r="B196" s="39">
        <v>71</v>
      </c>
      <c r="C196" s="112">
        <f ca="1" t="shared" si="12"/>
        <v>0.08608971376128283</v>
      </c>
      <c r="D196" s="120">
        <v>2</v>
      </c>
      <c r="E196" s="113" t="s">
        <v>252</v>
      </c>
      <c r="F196" s="114">
        <v>1994</v>
      </c>
      <c r="G196" s="114">
        <v>1</v>
      </c>
      <c r="H196" s="44" t="s">
        <v>253</v>
      </c>
      <c r="I196" s="45" t="s">
        <v>124</v>
      </c>
      <c r="J196" s="46">
        <v>0.002576388888888889</v>
      </c>
      <c r="K196" s="47">
        <f>V196+W196</f>
        <v>0.029875000000000002</v>
      </c>
      <c r="L196" s="48">
        <v>0</v>
      </c>
      <c r="M196" s="115">
        <v>2</v>
      </c>
      <c r="N196" s="116">
        <v>4</v>
      </c>
      <c r="O196" s="117">
        <v>3</v>
      </c>
      <c r="P196" s="115">
        <f t="shared" si="13"/>
        <v>9</v>
      </c>
      <c r="Q196" s="52">
        <f t="shared" si="15"/>
        <v>0.0058506944444444466</v>
      </c>
      <c r="R196" s="118"/>
      <c r="S196" s="137"/>
      <c r="T196" s="22"/>
      <c r="U196" s="122">
        <v>0.002576388888888889</v>
      </c>
      <c r="V196" s="55" t="s">
        <v>254</v>
      </c>
      <c r="W196" s="85">
        <f t="shared" si="14"/>
        <v>0</v>
      </c>
      <c r="X196" s="39">
        <v>71</v>
      </c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</row>
    <row r="197" spans="1:82" ht="15" customHeight="1" thickBot="1">
      <c r="A197" s="96">
        <v>21</v>
      </c>
      <c r="B197" s="39">
        <v>67</v>
      </c>
      <c r="C197" s="112">
        <f ca="1" t="shared" si="12"/>
        <v>0.505295598225076</v>
      </c>
      <c r="D197" s="120">
        <v>1</v>
      </c>
      <c r="E197" s="113" t="s">
        <v>255</v>
      </c>
      <c r="F197" s="114">
        <v>1994</v>
      </c>
      <c r="G197" s="114">
        <v>1</v>
      </c>
      <c r="H197" s="44" t="s">
        <v>68</v>
      </c>
      <c r="I197" s="45" t="s">
        <v>69</v>
      </c>
      <c r="J197" s="46">
        <v>0.0022430555555555554</v>
      </c>
      <c r="K197" s="47">
        <f>V197+W197</f>
        <v>0.029975694444444447</v>
      </c>
      <c r="L197" s="48">
        <v>4</v>
      </c>
      <c r="M197" s="115">
        <v>4</v>
      </c>
      <c r="N197" s="116">
        <v>4</v>
      </c>
      <c r="O197" s="117">
        <v>3</v>
      </c>
      <c r="P197" s="115">
        <f t="shared" si="13"/>
        <v>15</v>
      </c>
      <c r="Q197" s="52">
        <f t="shared" si="15"/>
        <v>0.0059513888888888915</v>
      </c>
      <c r="R197" s="118"/>
      <c r="S197" s="137"/>
      <c r="T197" s="22"/>
      <c r="U197" s="122">
        <v>0.0022430555555555554</v>
      </c>
      <c r="V197" s="55" t="s">
        <v>256</v>
      </c>
      <c r="W197" s="85">
        <f t="shared" si="14"/>
        <v>0</v>
      </c>
      <c r="X197" s="39">
        <v>67</v>
      </c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</row>
    <row r="198" spans="1:82" ht="15" customHeight="1" thickBot="1">
      <c r="A198" s="96">
        <v>22</v>
      </c>
      <c r="B198" s="39">
        <v>73</v>
      </c>
      <c r="C198" s="112">
        <f ca="1" t="shared" si="12"/>
        <v>0.40825285423044044</v>
      </c>
      <c r="D198" s="120">
        <v>1</v>
      </c>
      <c r="E198" s="123" t="s">
        <v>257</v>
      </c>
      <c r="F198" s="124">
        <v>1993</v>
      </c>
      <c r="G198" s="125">
        <v>1</v>
      </c>
      <c r="H198" s="44" t="s">
        <v>61</v>
      </c>
      <c r="I198" s="45" t="s">
        <v>62</v>
      </c>
      <c r="J198" s="46">
        <v>0.0029432870370370372</v>
      </c>
      <c r="K198" s="47">
        <f>V198+W198</f>
        <v>0.029978009259259263</v>
      </c>
      <c r="L198" s="48">
        <v>2</v>
      </c>
      <c r="M198" s="115">
        <v>2</v>
      </c>
      <c r="N198" s="116">
        <v>4</v>
      </c>
      <c r="O198" s="117">
        <v>1</v>
      </c>
      <c r="P198" s="115">
        <f t="shared" si="13"/>
        <v>9</v>
      </c>
      <c r="Q198" s="52">
        <f t="shared" si="15"/>
        <v>0.005953703703703708</v>
      </c>
      <c r="R198" s="118"/>
      <c r="S198" s="137"/>
      <c r="T198" s="22"/>
      <c r="U198" s="122">
        <v>0.0029432870370370372</v>
      </c>
      <c r="V198" s="55" t="s">
        <v>258</v>
      </c>
      <c r="W198" s="85">
        <f t="shared" si="14"/>
        <v>0</v>
      </c>
      <c r="X198" s="39">
        <v>73</v>
      </c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</row>
    <row r="199" spans="1:82" ht="15" customHeight="1" thickBot="1">
      <c r="A199" s="96">
        <v>23</v>
      </c>
      <c r="B199" s="39">
        <v>75</v>
      </c>
      <c r="C199" s="112">
        <f ca="1" t="shared" si="12"/>
        <v>0.880453645679689</v>
      </c>
      <c r="D199" s="120">
        <v>1</v>
      </c>
      <c r="E199" s="121" t="s">
        <v>259</v>
      </c>
      <c r="F199" s="96">
        <v>1993</v>
      </c>
      <c r="G199" s="96" t="s">
        <v>45</v>
      </c>
      <c r="H199" s="44" t="s">
        <v>50</v>
      </c>
      <c r="I199" s="45" t="s">
        <v>65</v>
      </c>
      <c r="J199" s="46">
        <v>0.002987268518518519</v>
      </c>
      <c r="K199" s="47">
        <f>V199+W199</f>
        <v>0.030366898148148146</v>
      </c>
      <c r="L199" s="48">
        <v>3</v>
      </c>
      <c r="M199" s="115">
        <v>1</v>
      </c>
      <c r="N199" s="116">
        <v>5</v>
      </c>
      <c r="O199" s="117">
        <v>2</v>
      </c>
      <c r="P199" s="115">
        <f t="shared" si="13"/>
        <v>11</v>
      </c>
      <c r="Q199" s="52">
        <f t="shared" si="15"/>
        <v>0.006342592592592591</v>
      </c>
      <c r="R199" s="118"/>
      <c r="S199" s="137"/>
      <c r="T199" s="22"/>
      <c r="U199" s="122">
        <v>0.002987268518518519</v>
      </c>
      <c r="V199" s="55" t="s">
        <v>260</v>
      </c>
      <c r="W199" s="85">
        <f t="shared" si="14"/>
        <v>0</v>
      </c>
      <c r="X199" s="39">
        <v>75</v>
      </c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</row>
    <row r="200" spans="1:82" ht="15" customHeight="1" thickBot="1">
      <c r="A200" s="96">
        <v>24</v>
      </c>
      <c r="B200" s="39">
        <v>72</v>
      </c>
      <c r="C200" s="112">
        <f ca="1" t="shared" si="12"/>
        <v>0.05682500383726374</v>
      </c>
      <c r="D200" s="120">
        <v>2</v>
      </c>
      <c r="E200" s="123" t="s">
        <v>276</v>
      </c>
      <c r="F200" s="96">
        <v>1994</v>
      </c>
      <c r="G200" s="96">
        <v>1</v>
      </c>
      <c r="H200" s="44" t="s">
        <v>50</v>
      </c>
      <c r="I200" s="45" t="s">
        <v>65</v>
      </c>
      <c r="J200" s="46">
        <v>0.002591435185185185</v>
      </c>
      <c r="K200" s="47">
        <f>V200+W200</f>
        <v>0.030423611111111113</v>
      </c>
      <c r="L200" s="48">
        <v>2</v>
      </c>
      <c r="M200" s="115">
        <v>4</v>
      </c>
      <c r="N200" s="116">
        <v>4</v>
      </c>
      <c r="O200" s="117">
        <v>1</v>
      </c>
      <c r="P200" s="115">
        <f t="shared" si="13"/>
        <v>11</v>
      </c>
      <c r="Q200" s="52">
        <f t="shared" si="15"/>
        <v>0.006399305555555557</v>
      </c>
      <c r="R200" s="118"/>
      <c r="S200" s="137"/>
      <c r="T200" s="22"/>
      <c r="U200" s="122">
        <v>0.002591435185185185</v>
      </c>
      <c r="V200" s="55" t="s">
        <v>277</v>
      </c>
      <c r="W200" s="85">
        <f t="shared" si="14"/>
        <v>0</v>
      </c>
      <c r="X200" s="39">
        <v>72</v>
      </c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</row>
    <row r="201" spans="1:82" ht="15" customHeight="1" thickBot="1">
      <c r="A201" s="96">
        <v>25</v>
      </c>
      <c r="B201" s="39">
        <v>76</v>
      </c>
      <c r="C201" s="112">
        <f ca="1" t="shared" si="12"/>
        <v>0.9012051169664466</v>
      </c>
      <c r="D201" s="120">
        <v>1</v>
      </c>
      <c r="E201" s="113" t="s">
        <v>261</v>
      </c>
      <c r="F201" s="114">
        <v>1994</v>
      </c>
      <c r="G201" s="114">
        <v>2</v>
      </c>
      <c r="H201" s="44" t="s">
        <v>43</v>
      </c>
      <c r="I201" s="45" t="s">
        <v>44</v>
      </c>
      <c r="J201" s="46">
        <v>0.0033078703703703707</v>
      </c>
      <c r="K201" s="47">
        <f>V201+W201</f>
        <v>0.03149768518518519</v>
      </c>
      <c r="L201" s="48">
        <v>1</v>
      </c>
      <c r="M201" s="115">
        <v>5</v>
      </c>
      <c r="N201" s="116">
        <v>3</v>
      </c>
      <c r="O201" s="117">
        <v>3</v>
      </c>
      <c r="P201" s="115">
        <f t="shared" si="13"/>
        <v>12</v>
      </c>
      <c r="Q201" s="52">
        <f t="shared" si="15"/>
        <v>0.007473379629629635</v>
      </c>
      <c r="R201" s="118"/>
      <c r="S201" s="137"/>
      <c r="T201" s="22"/>
      <c r="U201" s="122">
        <v>0.0033078703703703707</v>
      </c>
      <c r="V201" s="55" t="s">
        <v>262</v>
      </c>
      <c r="W201" s="85">
        <f t="shared" si="14"/>
        <v>0</v>
      </c>
      <c r="X201" s="39">
        <v>76</v>
      </c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</row>
    <row r="202" spans="1:82" ht="15" customHeight="1" thickBot="1">
      <c r="A202" s="96">
        <v>26</v>
      </c>
      <c r="B202" s="39">
        <v>74</v>
      </c>
      <c r="C202" s="112">
        <f ca="1" t="shared" si="12"/>
        <v>0.5256183014650933</v>
      </c>
      <c r="D202" s="120">
        <v>1</v>
      </c>
      <c r="E202" s="123" t="s">
        <v>263</v>
      </c>
      <c r="F202" s="124">
        <v>1993</v>
      </c>
      <c r="G202" s="125">
        <v>1</v>
      </c>
      <c r="H202" s="44" t="s">
        <v>68</v>
      </c>
      <c r="I202" s="45" t="s">
        <v>69</v>
      </c>
      <c r="J202" s="46">
        <v>0.0029548611111111112</v>
      </c>
      <c r="K202" s="47">
        <f>V202+W202</f>
        <v>0.0320150462962963</v>
      </c>
      <c r="L202" s="48">
        <v>2</v>
      </c>
      <c r="M202" s="115">
        <v>3</v>
      </c>
      <c r="N202" s="116">
        <v>4</v>
      </c>
      <c r="O202" s="117">
        <v>4</v>
      </c>
      <c r="P202" s="115">
        <f t="shared" si="13"/>
        <v>13</v>
      </c>
      <c r="Q202" s="52">
        <f t="shared" si="15"/>
        <v>0.007990740740740743</v>
      </c>
      <c r="R202" s="118"/>
      <c r="S202" s="137"/>
      <c r="T202" s="22"/>
      <c r="U202" s="122">
        <v>0.0029548611111111112</v>
      </c>
      <c r="V202" s="55" t="s">
        <v>264</v>
      </c>
      <c r="W202" s="85">
        <f t="shared" si="14"/>
        <v>0</v>
      </c>
      <c r="X202" s="39">
        <v>74</v>
      </c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</row>
    <row r="203" spans="1:82" ht="15" customHeight="1" thickBot="1">
      <c r="A203" s="96">
        <v>27</v>
      </c>
      <c r="B203" s="39">
        <v>79</v>
      </c>
      <c r="C203" s="112">
        <f ca="1" t="shared" si="12"/>
        <v>0.6810118910580547</v>
      </c>
      <c r="D203" s="120">
        <v>1</v>
      </c>
      <c r="E203" s="121" t="s">
        <v>265</v>
      </c>
      <c r="F203" s="96">
        <v>1994</v>
      </c>
      <c r="G203" s="96">
        <v>2</v>
      </c>
      <c r="H203" s="101" t="s">
        <v>43</v>
      </c>
      <c r="I203" s="45" t="s">
        <v>44</v>
      </c>
      <c r="J203" s="46">
        <v>0.00347222222222222</v>
      </c>
      <c r="K203" s="47">
        <f>V203+W203</f>
        <v>0.03329398148148149</v>
      </c>
      <c r="L203" s="48">
        <v>5</v>
      </c>
      <c r="M203" s="115">
        <v>4</v>
      </c>
      <c r="N203" s="116">
        <v>4</v>
      </c>
      <c r="O203" s="117">
        <v>2</v>
      </c>
      <c r="P203" s="115">
        <f t="shared" si="13"/>
        <v>15</v>
      </c>
      <c r="Q203" s="52">
        <f t="shared" si="15"/>
        <v>0.009269675925925931</v>
      </c>
      <c r="R203" s="118"/>
      <c r="S203" s="137"/>
      <c r="T203" s="22"/>
      <c r="U203" s="122">
        <v>0.0035740740740740737</v>
      </c>
      <c r="V203" s="55" t="s">
        <v>266</v>
      </c>
      <c r="W203" s="85">
        <f t="shared" si="14"/>
        <v>0.00010185185185185384</v>
      </c>
      <c r="X203" s="39">
        <v>79</v>
      </c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</row>
    <row r="204" spans="1:82" ht="15" customHeight="1" thickBot="1">
      <c r="A204" s="96">
        <v>28</v>
      </c>
      <c r="B204" s="39">
        <v>80</v>
      </c>
      <c r="C204" s="112">
        <f ca="1" t="shared" si="12"/>
        <v>0.6217431835780316</v>
      </c>
      <c r="D204" s="120">
        <v>1</v>
      </c>
      <c r="E204" s="121" t="s">
        <v>267</v>
      </c>
      <c r="F204" s="96">
        <v>1994</v>
      </c>
      <c r="G204" s="96">
        <v>1</v>
      </c>
      <c r="H204" s="44" t="s">
        <v>54</v>
      </c>
      <c r="I204" s="45" t="s">
        <v>143</v>
      </c>
      <c r="J204" s="46">
        <v>0.00347222222222222</v>
      </c>
      <c r="K204" s="47">
        <f>V204+W204</f>
        <v>0.033787037037037046</v>
      </c>
      <c r="L204" s="48">
        <v>5</v>
      </c>
      <c r="M204" s="115">
        <v>2</v>
      </c>
      <c r="N204" s="116">
        <v>3</v>
      </c>
      <c r="O204" s="117">
        <v>5</v>
      </c>
      <c r="P204" s="115">
        <f t="shared" si="13"/>
        <v>15</v>
      </c>
      <c r="Q204" s="52">
        <f t="shared" si="15"/>
        <v>0.00976273148148149</v>
      </c>
      <c r="R204" s="118"/>
      <c r="S204" s="137"/>
      <c r="T204" s="22"/>
      <c r="U204" s="122">
        <v>0.004263888888888889</v>
      </c>
      <c r="V204" s="65" t="s">
        <v>268</v>
      </c>
      <c r="W204" s="85">
        <f t="shared" si="14"/>
        <v>0.0007916666666666692</v>
      </c>
      <c r="X204" s="39">
        <v>80</v>
      </c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</row>
    <row r="205" spans="1:82" ht="15" customHeight="1" thickBot="1">
      <c r="A205" s="96">
        <v>29</v>
      </c>
      <c r="B205" s="39">
        <v>83</v>
      </c>
      <c r="C205" s="112">
        <f ca="1" t="shared" si="12"/>
        <v>0.5834829922061431</v>
      </c>
      <c r="D205" s="120">
        <v>1</v>
      </c>
      <c r="E205" s="113" t="s">
        <v>269</v>
      </c>
      <c r="F205" s="114">
        <v>1994</v>
      </c>
      <c r="G205" s="114">
        <v>2</v>
      </c>
      <c r="H205" s="44" t="s">
        <v>107</v>
      </c>
      <c r="I205" s="45"/>
      <c r="J205" s="46">
        <v>0.00347222222222222</v>
      </c>
      <c r="K205" s="47">
        <f>V205+W205</f>
        <v>0.03591087962962964</v>
      </c>
      <c r="L205" s="48">
        <v>2</v>
      </c>
      <c r="M205" s="115">
        <v>3</v>
      </c>
      <c r="N205" s="116">
        <v>3</v>
      </c>
      <c r="O205" s="117">
        <v>2</v>
      </c>
      <c r="P205" s="115">
        <f t="shared" si="13"/>
        <v>10</v>
      </c>
      <c r="Q205" s="52">
        <f t="shared" si="15"/>
        <v>0.011886574074074084</v>
      </c>
      <c r="R205" s="118"/>
      <c r="S205" s="137"/>
      <c r="T205" s="22"/>
      <c r="U205" s="122">
        <v>0.005726851851851851</v>
      </c>
      <c r="V205" s="55" t="s">
        <v>270</v>
      </c>
      <c r="W205" s="85">
        <f t="shared" si="14"/>
        <v>0.002254629629629631</v>
      </c>
      <c r="X205" s="39">
        <v>83</v>
      </c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</row>
    <row r="206" spans="1:82" ht="15" customHeight="1" thickBot="1">
      <c r="A206" s="96">
        <v>30</v>
      </c>
      <c r="B206" s="39">
        <v>81</v>
      </c>
      <c r="C206" s="112">
        <f ca="1" t="shared" si="12"/>
        <v>0.45818169870513525</v>
      </c>
      <c r="D206" s="120">
        <v>1</v>
      </c>
      <c r="E206" s="121" t="s">
        <v>271</v>
      </c>
      <c r="F206" s="96">
        <v>1993</v>
      </c>
      <c r="G206" s="96">
        <v>1</v>
      </c>
      <c r="H206" s="44" t="s">
        <v>61</v>
      </c>
      <c r="I206" s="45" t="s">
        <v>62</v>
      </c>
      <c r="J206" s="46">
        <v>0.00347222222222222</v>
      </c>
      <c r="K206" s="47">
        <f>V206+W206</f>
        <v>0.03756365740740741</v>
      </c>
      <c r="L206" s="48">
        <v>4</v>
      </c>
      <c r="M206" s="115">
        <v>5</v>
      </c>
      <c r="N206" s="116">
        <v>3</v>
      </c>
      <c r="O206" s="117">
        <v>4</v>
      </c>
      <c r="P206" s="115">
        <f t="shared" si="13"/>
        <v>16</v>
      </c>
      <c r="Q206" s="52">
        <f t="shared" si="15"/>
        <v>0.013539351851851851</v>
      </c>
      <c r="R206" s="118"/>
      <c r="S206" s="137"/>
      <c r="T206" s="22"/>
      <c r="U206" s="122">
        <v>0.00437962962962963</v>
      </c>
      <c r="V206" s="65" t="s">
        <v>272</v>
      </c>
      <c r="W206" s="85">
        <f t="shared" si="14"/>
        <v>0.0009074074074074102</v>
      </c>
      <c r="X206" s="39">
        <v>81</v>
      </c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</row>
    <row r="207" spans="1:82" ht="15" customHeight="1" thickBot="1">
      <c r="A207" s="96"/>
      <c r="B207" s="39">
        <v>70</v>
      </c>
      <c r="C207" s="112">
        <f ca="1" t="shared" si="12"/>
        <v>0.8354790249304023</v>
      </c>
      <c r="D207" s="120">
        <v>2</v>
      </c>
      <c r="E207" s="121" t="s">
        <v>278</v>
      </c>
      <c r="F207" s="96">
        <v>1994</v>
      </c>
      <c r="G207" s="96">
        <v>1</v>
      </c>
      <c r="H207" s="44" t="s">
        <v>50</v>
      </c>
      <c r="I207" s="45" t="s">
        <v>65</v>
      </c>
      <c r="J207" s="46">
        <v>0.002570601851851852</v>
      </c>
      <c r="K207" s="47"/>
      <c r="L207" s="48"/>
      <c r="M207" s="115"/>
      <c r="N207" s="116"/>
      <c r="O207" s="117"/>
      <c r="P207" s="115"/>
      <c r="Q207" s="52"/>
      <c r="R207" s="118"/>
      <c r="S207" s="137"/>
      <c r="T207" s="22"/>
      <c r="U207" s="122">
        <v>0.002570601851851852</v>
      </c>
      <c r="V207" s="55" t="s">
        <v>133</v>
      </c>
      <c r="W207" s="85">
        <f t="shared" si="14"/>
        <v>0</v>
      </c>
      <c r="X207" s="39">
        <v>70</v>
      </c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</row>
    <row r="208" spans="1:82" ht="15" customHeight="1" thickBot="1">
      <c r="A208" s="96"/>
      <c r="B208" s="39">
        <v>78</v>
      </c>
      <c r="C208" s="112">
        <f ca="1" t="shared" si="12"/>
        <v>0.5009634332237138</v>
      </c>
      <c r="D208" s="120">
        <v>2</v>
      </c>
      <c r="E208" s="121" t="s">
        <v>279</v>
      </c>
      <c r="F208" s="96">
        <v>1993</v>
      </c>
      <c r="G208" s="96">
        <v>1</v>
      </c>
      <c r="H208" s="44" t="s">
        <v>50</v>
      </c>
      <c r="I208" s="45" t="s">
        <v>65</v>
      </c>
      <c r="J208" s="46">
        <v>0.00347222222222222</v>
      </c>
      <c r="K208" s="47"/>
      <c r="L208" s="48"/>
      <c r="M208" s="115"/>
      <c r="N208" s="116"/>
      <c r="O208" s="117"/>
      <c r="P208" s="115"/>
      <c r="Q208" s="52"/>
      <c r="R208" s="118"/>
      <c r="S208" s="137"/>
      <c r="T208" s="22"/>
      <c r="U208" s="122">
        <v>0.0035046296296296297</v>
      </c>
      <c r="V208" s="55" t="s">
        <v>133</v>
      </c>
      <c r="W208" s="85">
        <f t="shared" si="14"/>
        <v>3.2407407407409813E-05</v>
      </c>
      <c r="X208" s="39">
        <v>78</v>
      </c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</row>
    <row r="209" spans="1:82" ht="15" customHeight="1" thickBot="1">
      <c r="A209" s="96"/>
      <c r="B209" s="39">
        <v>82</v>
      </c>
      <c r="C209" s="112">
        <f ca="1" t="shared" si="12"/>
        <v>0.16602174785590496</v>
      </c>
      <c r="D209" s="120">
        <v>2</v>
      </c>
      <c r="E209" s="121" t="s">
        <v>280</v>
      </c>
      <c r="F209" s="96">
        <v>1993</v>
      </c>
      <c r="G209" s="96">
        <v>1</v>
      </c>
      <c r="H209" s="44" t="s">
        <v>50</v>
      </c>
      <c r="I209" s="45" t="s">
        <v>65</v>
      </c>
      <c r="J209" s="46">
        <v>0.00347222222222222</v>
      </c>
      <c r="K209" s="47"/>
      <c r="L209" s="48"/>
      <c r="M209" s="115"/>
      <c r="N209" s="116"/>
      <c r="O209" s="117"/>
      <c r="P209" s="115"/>
      <c r="Q209" s="52"/>
      <c r="R209" s="118"/>
      <c r="S209" s="137"/>
      <c r="T209" s="22"/>
      <c r="U209" s="122">
        <v>0.005474537037037037</v>
      </c>
      <c r="V209" s="55" t="s">
        <v>133</v>
      </c>
      <c r="W209" s="85">
        <f t="shared" si="14"/>
        <v>0.0020023148148148174</v>
      </c>
      <c r="X209" s="39">
        <v>82</v>
      </c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</row>
    <row r="210" spans="1:82" ht="15" customHeight="1">
      <c r="A210" s="103"/>
      <c r="B210" s="67"/>
      <c r="C210" s="126"/>
      <c r="D210" s="127"/>
      <c r="E210" s="138"/>
      <c r="F210" s="103"/>
      <c r="G210" s="103"/>
      <c r="H210" s="105"/>
      <c r="I210" s="71"/>
      <c r="J210" s="139"/>
      <c r="K210" s="140"/>
      <c r="L210" s="141"/>
      <c r="M210" s="142"/>
      <c r="N210" s="142"/>
      <c r="O210" s="143"/>
      <c r="P210" s="142"/>
      <c r="Q210" s="144"/>
      <c r="R210" s="108"/>
      <c r="S210" s="109"/>
      <c r="T210" s="22"/>
      <c r="U210" s="145"/>
      <c r="V210" s="55"/>
      <c r="W210" s="85"/>
      <c r="X210" s="67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</row>
    <row r="211" spans="1:82" ht="15" customHeight="1">
      <c r="A211" s="103"/>
      <c r="B211" s="67"/>
      <c r="C211" s="126"/>
      <c r="D211" s="127"/>
      <c r="E211" s="72" t="s">
        <v>281</v>
      </c>
      <c r="F211" s="70"/>
      <c r="G211" s="70"/>
      <c r="H211" s="105"/>
      <c r="I211" s="71"/>
      <c r="J211" s="71"/>
      <c r="K211" s="71"/>
      <c r="L211" s="128"/>
      <c r="M211" s="128"/>
      <c r="N211" s="128"/>
      <c r="O211" s="128"/>
      <c r="P211" s="107"/>
      <c r="Q211" s="107"/>
      <c r="R211" s="108"/>
      <c r="S211" s="109"/>
      <c r="T211" s="22"/>
      <c r="U211" s="110"/>
      <c r="V211" s="129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</row>
    <row r="212" spans="1:82" ht="13.5" customHeight="1">
      <c r="A212" s="130"/>
      <c r="B212" s="104"/>
      <c r="C212" s="126"/>
      <c r="D212" s="127"/>
      <c r="E212" s="72" t="s">
        <v>273</v>
      </c>
      <c r="F212" s="4"/>
      <c r="G212" s="4"/>
      <c r="H212" s="105"/>
      <c r="I212" s="71"/>
      <c r="J212" s="71"/>
      <c r="K212" s="71"/>
      <c r="L212" s="128"/>
      <c r="M212" s="128"/>
      <c r="N212" s="128"/>
      <c r="O212" s="128"/>
      <c r="P212" s="108"/>
      <c r="Q212" s="108"/>
      <c r="R212" s="108"/>
      <c r="S212" s="109"/>
      <c r="T212" s="22"/>
      <c r="U212" s="131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</row>
    <row r="213" spans="1:82" ht="6.75" customHeight="1">
      <c r="A213" s="130"/>
      <c r="B213" s="104"/>
      <c r="C213" s="126"/>
      <c r="D213" s="127"/>
      <c r="E213" s="132"/>
      <c r="F213" s="4"/>
      <c r="G213" s="4"/>
      <c r="H213" s="105"/>
      <c r="I213" s="71"/>
      <c r="J213" s="71"/>
      <c r="K213" s="71"/>
      <c r="L213" s="128"/>
      <c r="M213" s="128"/>
      <c r="N213" s="128"/>
      <c r="O213" s="128"/>
      <c r="P213" s="108"/>
      <c r="Q213" s="108"/>
      <c r="R213" s="108"/>
      <c r="S213" s="109"/>
      <c r="T213" s="22"/>
      <c r="U213" s="131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</row>
    <row r="214" spans="1:82" ht="12.75" customHeight="1">
      <c r="A214" s="103"/>
      <c r="B214" s="133"/>
      <c r="C214" s="3"/>
      <c r="D214" s="131"/>
      <c r="E214" s="76" t="s">
        <v>78</v>
      </c>
      <c r="F214" s="77"/>
      <c r="G214" s="77"/>
      <c r="H214" s="77"/>
      <c r="I214" s="77"/>
      <c r="J214" s="77"/>
      <c r="K214" s="77"/>
      <c r="L214" s="79"/>
      <c r="M214" s="79"/>
      <c r="N214" s="79"/>
      <c r="O214" s="81"/>
      <c r="P214" s="91"/>
      <c r="Q214" s="91"/>
      <c r="R214" s="134"/>
      <c r="S214" s="135"/>
      <c r="T214" s="22"/>
      <c r="U214" s="136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</row>
    <row r="215" spans="2:100" ht="14.25" customHeight="1">
      <c r="B215" s="73"/>
      <c r="C215" s="74"/>
      <c r="D215" s="75"/>
      <c r="E215" s="76" t="s">
        <v>79</v>
      </c>
      <c r="F215" s="77"/>
      <c r="G215" s="77"/>
      <c r="H215" s="77"/>
      <c r="I215" s="77"/>
      <c r="J215" s="77"/>
      <c r="K215" s="77"/>
      <c r="L215" s="79"/>
      <c r="M215" s="79"/>
      <c r="N215" s="79"/>
      <c r="O215" s="92"/>
      <c r="P215" s="78" t="s">
        <v>80</v>
      </c>
      <c r="Q215" s="78"/>
      <c r="R215" s="80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</row>
    <row r="216" spans="2:100" ht="7.5" customHeight="1">
      <c r="B216" s="73"/>
      <c r="C216" s="74"/>
      <c r="D216" s="75"/>
      <c r="E216" s="77"/>
      <c r="F216" s="77"/>
      <c r="G216" s="77"/>
      <c r="H216" s="77"/>
      <c r="I216" s="77"/>
      <c r="J216" s="77"/>
      <c r="K216" s="77"/>
      <c r="L216" s="79"/>
      <c r="M216" s="79"/>
      <c r="N216" s="79"/>
      <c r="O216" s="92"/>
      <c r="P216" s="81"/>
      <c r="Q216" s="81"/>
      <c r="R216" s="80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</row>
    <row r="217" spans="2:100" ht="12.75" customHeight="1">
      <c r="B217" s="73"/>
      <c r="C217" s="75"/>
      <c r="D217" s="75"/>
      <c r="E217" s="76" t="s">
        <v>81</v>
      </c>
      <c r="F217" s="77"/>
      <c r="G217" s="77"/>
      <c r="H217" s="77"/>
      <c r="I217" s="77"/>
      <c r="J217" s="77"/>
      <c r="K217" s="77"/>
      <c r="L217" s="79"/>
      <c r="M217" s="79"/>
      <c r="N217" s="79"/>
      <c r="O217" s="92"/>
      <c r="P217" s="81"/>
      <c r="Q217" s="81"/>
      <c r="R217" s="80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</row>
    <row r="218" spans="2:100" ht="15">
      <c r="B218" s="73"/>
      <c r="C218" s="74"/>
      <c r="D218" s="75"/>
      <c r="E218" s="76" t="s">
        <v>82</v>
      </c>
      <c r="F218" s="77"/>
      <c r="G218" s="77"/>
      <c r="H218" s="77"/>
      <c r="I218" s="77"/>
      <c r="J218" s="77"/>
      <c r="K218" s="77"/>
      <c r="L218" s="79"/>
      <c r="M218" s="79"/>
      <c r="N218" s="79"/>
      <c r="O218" s="92"/>
      <c r="P218" s="78" t="s">
        <v>83</v>
      </c>
      <c r="Q218" s="78"/>
      <c r="R218" s="80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</row>
    <row r="288" spans="4:100" ht="12.75"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146"/>
      <c r="Q288" s="146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</row>
    <row r="289" spans="4:100" ht="12.75"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146"/>
      <c r="Q289" s="146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</row>
    <row r="290" spans="4:100" ht="12.75"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146"/>
      <c r="Q290" s="146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</row>
    <row r="291" spans="4:100" ht="12.75"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146"/>
      <c r="Q291" s="146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</row>
    <row r="292" spans="4:100" ht="12.75"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146"/>
      <c r="Q292" s="146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</row>
    <row r="293" spans="4:100" ht="12.75"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146"/>
      <c r="Q293" s="146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</row>
    <row r="294" spans="2:65" ht="18.75"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</row>
    <row r="295" spans="2:65" ht="18.75"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</row>
    <row r="296" spans="2:65" ht="18.75"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</row>
    <row r="297" spans="2:65" ht="18.75"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</row>
    <row r="298" spans="2:65" ht="18.75"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</row>
    <row r="299" spans="2:65" ht="18.75"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</row>
    <row r="300" spans="2:65" ht="18.75"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</row>
    <row r="301" spans="2:65" ht="18.75"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</row>
    <row r="302" spans="2:65" ht="18.75"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</row>
    <row r="303" spans="2:65" ht="18.75"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</row>
    <row r="304" spans="2:65" ht="18.75"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</row>
    <row r="305" spans="2:65" ht="18.75"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</row>
    <row r="306" spans="2:65" ht="18.75"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</row>
    <row r="307" spans="2:65" ht="18.75"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</row>
    <row r="308" spans="4:100" ht="12.75"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</row>
    <row r="309" spans="4:100" ht="12.75"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</row>
    <row r="310" spans="4:100" ht="12.75"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</row>
    <row r="311" spans="4:100" ht="12.75"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</row>
    <row r="312" spans="4:100" ht="12.75"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</row>
    <row r="313" spans="4:100" ht="12.75"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</row>
    <row r="314" spans="4:100" ht="12.75"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</row>
    <row r="315" spans="4:100" ht="12.75"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</row>
    <row r="316" spans="4:100" ht="12.75"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</row>
    <row r="317" spans="4:100" ht="12.75"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</row>
    <row r="318" spans="4:100" ht="12.75"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</row>
    <row r="319" spans="4:100" ht="12.75"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</row>
    <row r="320" spans="4:100" ht="12.75"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</row>
    <row r="321" spans="4:100" ht="12.75"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</row>
    <row r="322" spans="4:100" ht="12.75"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</row>
    <row r="323" spans="4:100" ht="12.75"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</row>
    <row r="324" spans="4:100" ht="12.75"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</row>
    <row r="325" spans="4:100" ht="12.75"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</row>
    <row r="326" spans="4:100" ht="12.75"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</row>
    <row r="327" spans="4:100" ht="12.75"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</row>
    <row r="328" spans="4:100" ht="12.75"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</row>
    <row r="329" spans="4:100" ht="12.75"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</row>
    <row r="330" spans="4:100" ht="12.75"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</row>
    <row r="331" spans="4:100" ht="12.75"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</row>
    <row r="332" spans="4:100" ht="12.75"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</row>
    <row r="333" spans="4:100" ht="12.75"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</row>
    <row r="334" spans="4:100" ht="12.75"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</row>
    <row r="335" spans="4:100" ht="12.75"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</row>
    <row r="336" spans="4:100" ht="12.75"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</row>
    <row r="337" spans="4:100" ht="12.75"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</row>
    <row r="338" spans="4:100" ht="12.75"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</row>
    <row r="339" spans="4:100" ht="12.75"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</row>
    <row r="340" spans="4:100" ht="12.75"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</row>
    <row r="341" spans="4:100" ht="12.75"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</row>
    <row r="342" spans="4:100" ht="12.75"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</row>
    <row r="343" spans="4:100" ht="12.75"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</row>
    <row r="344" spans="4:100" ht="12.75"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</row>
    <row r="345" spans="4:100" ht="12.75"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</row>
    <row r="346" spans="4:100" ht="12.75"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</row>
    <row r="347" spans="4:100" ht="12.75"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</row>
    <row r="348" spans="4:100" ht="12.75"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</row>
    <row r="349" spans="4:100" ht="12.75"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</row>
    <row r="350" spans="4:100" ht="12.75"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</row>
    <row r="351" spans="4:100" ht="12.75"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</row>
    <row r="352" spans="4:100" ht="12.75"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</row>
    <row r="353" spans="4:100" ht="12.75"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</row>
    <row r="354" spans="4:100" ht="12.75"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</row>
    <row r="355" spans="4:100" ht="12.75"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</row>
    <row r="356" spans="4:100" ht="12.75"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</row>
    <row r="357" spans="4:100" ht="12.75"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</row>
    <row r="358" spans="4:100" ht="12.75"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</row>
    <row r="359" spans="4:100" ht="12.75"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</row>
    <row r="360" spans="4:100" ht="12.75"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</row>
    <row r="361" spans="4:100" ht="12.75"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</row>
    <row r="362" spans="4:100" ht="12.75"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</row>
    <row r="363" spans="4:100" ht="12.75"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</row>
    <row r="364" spans="4:100" ht="12.75"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</row>
    <row r="365" spans="4:100" ht="12.75"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</row>
    <row r="366" spans="4:100" ht="12.75"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</row>
    <row r="367" spans="4:100" ht="12.75"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</row>
    <row r="368" spans="4:100" ht="12.75"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</row>
    <row r="369" spans="4:100" ht="12.75"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</row>
    <row r="370" spans="4:100" ht="12.75"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</row>
    <row r="371" spans="4:100" ht="12.75"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</row>
    <row r="372" spans="4:100" ht="12.75"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</row>
    <row r="373" spans="4:100" ht="12.75"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</row>
    <row r="374" spans="4:100" ht="12.75"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</row>
    <row r="375" spans="4:100" ht="12.75"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</row>
    <row r="376" spans="4:100" ht="12.75"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</row>
    <row r="377" spans="4:100" ht="12.75"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</row>
    <row r="378" spans="4:100" ht="12.75"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</row>
    <row r="379" spans="4:100" ht="12.75"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</row>
    <row r="380" spans="4:100" ht="12.75"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</row>
    <row r="381" spans="4:100" ht="12.75"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</row>
    <row r="382" spans="4:100" ht="12.75"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</row>
    <row r="383" spans="4:100" ht="12.75"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</row>
    <row r="384" spans="4:100" ht="12.75"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</row>
    <row r="385" spans="4:100" ht="12.75"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</row>
    <row r="386" spans="4:100" ht="12.75"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</row>
    <row r="387" spans="4:100" ht="12.75"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</row>
    <row r="388" spans="4:100" ht="12.75"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</row>
    <row r="389" spans="4:100" ht="12.75"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</row>
    <row r="390" spans="4:100" ht="12.75"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</row>
    <row r="391" spans="4:100" ht="12.75"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</row>
    <row r="392" spans="4:100" ht="12.75"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</row>
    <row r="393" spans="4:100" ht="12.75"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</row>
    <row r="394" spans="4:100" ht="12.75"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</row>
    <row r="395" spans="4:100" ht="12.75"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</row>
    <row r="396" spans="4:100" ht="12.75"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</row>
    <row r="397" spans="4:100" ht="12.75"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</row>
    <row r="398" spans="4:100" ht="12.75"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</row>
    <row r="399" spans="4:100" ht="12.75"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</row>
    <row r="400" spans="4:100" ht="12.75"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</row>
    <row r="401" spans="4:100" ht="12.75"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</row>
    <row r="402" spans="4:100" ht="12.75"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</row>
    <row r="403" spans="4:100" ht="12.75"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</row>
    <row r="404" spans="4:100" ht="12.75"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</row>
    <row r="405" spans="4:100" ht="12.75"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</row>
    <row r="406" spans="4:100" ht="12.75"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</row>
    <row r="407" spans="4:100" ht="12.75"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</row>
    <row r="408" spans="4:100" ht="12.75"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</row>
    <row r="409" spans="4:100" ht="12.75"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</row>
    <row r="410" spans="4:100" ht="12.75"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</row>
    <row r="411" spans="4:100" ht="12.75"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</row>
    <row r="412" spans="4:100" ht="12.75"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</row>
    <row r="413" spans="4:100" ht="12.75"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</row>
    <row r="414" spans="4:100" ht="12.75"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</row>
    <row r="415" spans="4:100" ht="12.75"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</row>
    <row r="416" spans="4:100" ht="12.75"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</row>
    <row r="417" spans="4:100" ht="12.75"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</row>
    <row r="418" spans="4:100" ht="12.75"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</row>
    <row r="419" spans="4:100" ht="12.75"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</row>
    <row r="420" spans="4:100" ht="12.75"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</row>
    <row r="421" spans="4:100" ht="12.75"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</row>
    <row r="422" spans="4:100" ht="12.75"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</row>
    <row r="423" spans="4:100" ht="12.75"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</row>
    <row r="424" spans="4:100" ht="12.75"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</row>
    <row r="425" spans="4:100" ht="12.75"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</row>
    <row r="426" spans="4:100" ht="12.75"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</row>
    <row r="427" spans="4:100" ht="12.75"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</row>
    <row r="428" spans="4:100" ht="12.75"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</row>
    <row r="429" spans="4:100" ht="12.75"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</row>
    <row r="430" spans="4:100" ht="12.75"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</row>
    <row r="431" spans="4:100" ht="12.75"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</row>
    <row r="432" spans="4:100" ht="12.75"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</row>
    <row r="433" spans="4:100" ht="12.75"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</row>
    <row r="434" spans="4:100" ht="12.75"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</row>
    <row r="435" spans="4:100" ht="12.75"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</row>
    <row r="436" spans="4:100" ht="12.75"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</row>
    <row r="437" spans="4:100" ht="12.75"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</row>
    <row r="438" spans="4:100" ht="12.75"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</row>
    <row r="439" spans="4:100" ht="12.75"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</row>
    <row r="440" spans="4:100" ht="12.75"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</row>
    <row r="441" spans="4:100" ht="12.75"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</row>
    <row r="442" spans="4:100" ht="12.75"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</row>
    <row r="443" spans="4:100" ht="12.75"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</row>
    <row r="444" spans="4:100" ht="12.75"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</row>
    <row r="445" spans="4:100" ht="12.75"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</row>
    <row r="446" spans="4:100" ht="12.75"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</row>
    <row r="447" spans="4:100" ht="12.75"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</row>
    <row r="448" spans="4:100" ht="12.75"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</row>
    <row r="449" spans="4:100" ht="12.75"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</row>
    <row r="450" spans="4:100" ht="12.75"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</row>
    <row r="451" spans="4:100" ht="12.75"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</row>
    <row r="452" spans="4:100" ht="12.75"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</row>
    <row r="453" spans="4:100" ht="12.75"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</row>
    <row r="454" spans="4:100" ht="12.75"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</row>
    <row r="455" spans="4:100" ht="12.75"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</row>
    <row r="456" spans="4:100" ht="12.75"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</row>
    <row r="457" spans="4:100" ht="12.75"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</row>
    <row r="458" spans="4:100" ht="12.75"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</row>
    <row r="459" spans="4:100" ht="12.75"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</row>
    <row r="460" spans="4:100" ht="12.75"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</row>
    <row r="461" spans="4:100" ht="12.75"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</row>
    <row r="462" spans="4:100" ht="12.75"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</row>
    <row r="463" spans="4:100" ht="12.75"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</row>
    <row r="464" spans="4:100" ht="12.75"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</row>
    <row r="465" spans="4:100" ht="12.75"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</row>
    <row r="466" spans="4:100" ht="12.75"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</row>
    <row r="467" spans="4:100" ht="12.75"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</row>
    <row r="468" spans="4:100" ht="12.75"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</row>
    <row r="469" spans="4:100" ht="12.75"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</row>
    <row r="470" spans="4:100" ht="12.75"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</row>
    <row r="471" spans="4:100" ht="12.75"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</row>
    <row r="472" spans="4:100" ht="12.75"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</row>
    <row r="473" spans="4:100" ht="12.75"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</row>
    <row r="474" spans="4:100" ht="12.75"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</row>
    <row r="475" spans="4:100" ht="12.75"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</row>
    <row r="476" spans="4:100" ht="12.75"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</row>
    <row r="477" spans="4:100" ht="12.75"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</row>
    <row r="478" spans="4:100" ht="12.75"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</row>
    <row r="479" spans="4:100" ht="12.75"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</row>
    <row r="480" spans="4:100" ht="12.75"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</row>
    <row r="481" spans="4:100" ht="12.75"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</row>
    <row r="482" spans="4:100" ht="12.75"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</row>
    <row r="483" spans="4:100" ht="12.75"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</row>
    <row r="484" spans="4:100" ht="12.75"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</row>
    <row r="485" spans="4:100" ht="12.75"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</row>
    <row r="486" spans="4:100" ht="12.75"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</row>
    <row r="487" spans="4:100" ht="12.75"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</row>
    <row r="488" spans="4:100" ht="12.75"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</row>
    <row r="489" spans="4:100" ht="12.75"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</row>
    <row r="490" spans="4:100" ht="12.75"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</row>
    <row r="491" spans="4:100" ht="12.75"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</row>
    <row r="492" spans="4:100" ht="12.75"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</row>
    <row r="493" spans="4:100" ht="12.75"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</row>
    <row r="494" spans="4:100" ht="12.75"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</row>
    <row r="495" spans="4:100" ht="12.75"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</row>
    <row r="496" spans="4:100" ht="12.75"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</row>
    <row r="497" spans="4:100" ht="12.75"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</row>
    <row r="498" spans="4:100" ht="12.75"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</row>
    <row r="499" spans="4:100" ht="12.75"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</row>
    <row r="500" spans="4:100" ht="12.75"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</row>
    <row r="501" spans="4:100" ht="12.75"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</row>
    <row r="502" spans="4:100" ht="12.75"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</row>
    <row r="503" spans="4:100" ht="12.75"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</row>
    <row r="504" spans="4:100" ht="12.75"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</row>
    <row r="505" spans="4:100" ht="12.75"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</row>
    <row r="506" spans="4:100" ht="12.75"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</row>
    <row r="507" spans="4:100" ht="12.75"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</row>
    <row r="508" spans="4:100" ht="12.75"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</row>
    <row r="509" spans="4:100" ht="12.75"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</row>
    <row r="510" spans="4:100" ht="12.75"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</row>
    <row r="511" spans="4:100" ht="12.75"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</row>
    <row r="512" spans="4:100" ht="12.75"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</row>
    <row r="513" spans="4:100" ht="12.75"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</row>
    <row r="514" spans="4:100" ht="12.75"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</row>
    <row r="515" spans="4:100" ht="12.75"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</row>
    <row r="516" spans="4:100" ht="12.75"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</row>
    <row r="517" spans="4:100" ht="12.75"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</row>
    <row r="518" spans="4:100" ht="12.75"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</row>
    <row r="519" spans="4:100" ht="12.75"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</row>
    <row r="520" spans="4:100" ht="12.75"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</row>
    <row r="521" spans="4:100" ht="12.75"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</row>
    <row r="522" spans="4:100" ht="12.75"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</row>
    <row r="523" spans="4:100" ht="12.75"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</row>
    <row r="524" spans="4:100" ht="12.75"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</row>
    <row r="525" spans="4:100" ht="12.75"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</row>
    <row r="526" spans="4:100" ht="12.75"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</row>
    <row r="527" spans="4:100" ht="12.75"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</row>
    <row r="528" spans="4:100" ht="12.75"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</row>
    <row r="529" spans="4:100" ht="12.75"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</row>
    <row r="530" spans="4:100" ht="12.75"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</row>
    <row r="531" spans="4:100" ht="12.75"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</row>
    <row r="532" spans="4:100" ht="12.75"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</row>
    <row r="533" spans="4:100" ht="12.75"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</row>
    <row r="534" spans="4:100" ht="12.75"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</row>
    <row r="535" spans="4:100" ht="12.75"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</row>
    <row r="536" spans="4:100" ht="12.75"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</row>
    <row r="537" spans="4:100" ht="12.75"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</row>
    <row r="538" spans="4:100" ht="12.75"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</row>
    <row r="539" spans="4:100" ht="12.75"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</row>
    <row r="540" spans="4:100" ht="12.75"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</row>
    <row r="541" spans="4:100" ht="12.75"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</row>
    <row r="542" spans="4:100" ht="12.75"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</row>
    <row r="543" spans="4:100" ht="12.75"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</row>
    <row r="544" spans="4:100" ht="12.75"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</row>
    <row r="545" spans="4:100" ht="12.75"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</row>
    <row r="546" spans="4:100" ht="12.75"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</row>
    <row r="547" spans="4:100" ht="12.75"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</row>
    <row r="548" spans="4:100" ht="12.75"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</row>
    <row r="549" spans="4:100" ht="12.75"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</row>
    <row r="550" spans="4:100" ht="12.75"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</row>
    <row r="551" spans="4:100" ht="12.75"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</row>
    <row r="552" spans="4:100" ht="12.75"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</row>
    <row r="553" spans="4:100" ht="12.75"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</row>
    <row r="554" spans="4:100" ht="12.75"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</row>
    <row r="555" spans="4:100" ht="12.75"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</row>
    <row r="556" spans="4:100" ht="12.75"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</row>
    <row r="557" spans="4:100" ht="12.75"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</row>
    <row r="558" spans="4:100" ht="12.75"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</row>
    <row r="559" spans="4:100" ht="12.75"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</row>
    <row r="560" spans="4:100" ht="12.75"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</row>
    <row r="561" spans="4:100" ht="12.75"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</row>
    <row r="562" spans="4:100" ht="12.75"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</row>
    <row r="563" spans="4:100" ht="12.75"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</row>
    <row r="564" spans="4:100" ht="12.75"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</row>
    <row r="565" spans="4:100" ht="12.75"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</row>
    <row r="566" spans="4:100" ht="12.75"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</row>
    <row r="567" spans="4:100" ht="12.75"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</row>
    <row r="568" spans="4:100" ht="12.75"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</row>
    <row r="569" spans="4:100" ht="12.75"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</row>
    <row r="570" spans="4:100" ht="12.75"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</row>
    <row r="571" spans="4:100" ht="12.75"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</row>
    <row r="572" spans="4:100" ht="12.75"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</row>
    <row r="573" spans="4:100" ht="12.75"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</row>
    <row r="574" spans="4:100" ht="12.75"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</row>
    <row r="575" spans="4:100" ht="12.75"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</row>
    <row r="576" spans="4:100" ht="12.75"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</row>
    <row r="577" spans="4:100" ht="12.75"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</row>
    <row r="578" spans="4:100" ht="12.75"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</row>
    <row r="579" spans="4:100" ht="12.75"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</row>
    <row r="580" spans="4:100" ht="12.75"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</row>
    <row r="581" spans="4:100" ht="12.75"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</row>
    <row r="582" spans="4:100" ht="12.75"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</row>
    <row r="583" spans="4:100" ht="12.75"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</row>
    <row r="584" spans="4:100" ht="12.75"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</row>
    <row r="585" spans="4:100" ht="12.75"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</row>
    <row r="586" spans="4:100" ht="12.75"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</row>
    <row r="587" spans="4:100" ht="12.75"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</row>
    <row r="588" spans="4:100" ht="12.75"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</row>
    <row r="589" spans="4:100" ht="12.75"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</row>
    <row r="590" spans="4:100" ht="12.75"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</row>
    <row r="591" spans="4:100" ht="12.75"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</row>
    <row r="592" spans="4:100" ht="12.75"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</row>
    <row r="593" spans="4:100" ht="12.75"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</row>
    <row r="594" spans="4:100" ht="12.75"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</row>
    <row r="595" spans="4:100" ht="12.75"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</row>
    <row r="596" spans="4:100" ht="12.75"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</row>
    <row r="597" spans="4:100" ht="12.75"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</row>
    <row r="598" spans="4:100" ht="12.75"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</row>
    <row r="599" spans="4:100" ht="12.75"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</row>
    <row r="600" spans="4:100" ht="12.75"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</row>
    <row r="601" spans="4:100" ht="12.75"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</row>
    <row r="602" spans="4:100" ht="12.75"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</row>
    <row r="603" spans="4:100" ht="12.75"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</row>
    <row r="604" spans="4:100" ht="12.75"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</row>
    <row r="605" spans="4:100" ht="12.75"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</row>
    <row r="606" spans="4:100" ht="12.75"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</row>
    <row r="607" spans="4:100" ht="12.75"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</row>
    <row r="608" spans="4:100" ht="12.75"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</row>
    <row r="609" spans="4:100" ht="12.75"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</row>
    <row r="610" spans="4:100" ht="12.75"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</row>
    <row r="611" spans="4:100" ht="12.75"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</row>
    <row r="612" spans="4:100" ht="12.75"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</row>
    <row r="613" spans="4:100" ht="12.75"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</row>
    <row r="614" spans="4:100" ht="12.75"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</row>
    <row r="615" spans="4:100" ht="12.75"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</row>
    <row r="616" spans="4:100" ht="12.75"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</row>
    <row r="617" spans="4:100" ht="12.75"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</row>
    <row r="618" spans="4:100" ht="12.75"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</row>
    <row r="619" spans="4:100" ht="12.75"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</row>
    <row r="620" spans="4:100" ht="12.75"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</row>
    <row r="621" spans="4:100" ht="12.75"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</row>
    <row r="622" spans="4:100" ht="12.75"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</row>
    <row r="623" spans="4:100" ht="12.75"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</row>
    <row r="624" spans="4:100" ht="12.75"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</row>
    <row r="625" spans="4:100" ht="12.75"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</row>
    <row r="626" spans="4:100" ht="12.75"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</row>
    <row r="627" spans="4:100" ht="12.75"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</row>
    <row r="628" spans="4:100" ht="12.75"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</row>
    <row r="629" spans="4:100" ht="12.75"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</row>
    <row r="630" spans="4:100" ht="12.75"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</row>
    <row r="631" spans="4:100" ht="12.75"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</row>
    <row r="632" spans="4:100" ht="12.75"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</row>
    <row r="633" spans="4:100" ht="12.75"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</row>
    <row r="634" spans="4:100" ht="12.75"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</row>
    <row r="635" spans="4:100" ht="12.75"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</row>
    <row r="636" spans="4:100" ht="12.75"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</row>
    <row r="637" spans="4:100" ht="12.75"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</row>
    <row r="638" spans="4:100" ht="12.75"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</row>
    <row r="639" spans="4:100" ht="12.75"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</row>
    <row r="640" spans="4:100" ht="12.75"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</row>
    <row r="641" spans="4:100" ht="12.75"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</row>
    <row r="642" spans="4:100" ht="12.75"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</row>
    <row r="643" spans="4:100" ht="12.75"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</row>
    <row r="644" spans="4:100" ht="12.75"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</row>
    <row r="645" spans="4:100" ht="12.75"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</row>
    <row r="646" spans="4:100" ht="12.75"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</row>
    <row r="647" spans="4:100" ht="12.75"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</row>
    <row r="648" spans="4:100" ht="12.75"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</row>
    <row r="649" spans="4:100" ht="12.75"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</row>
    <row r="650" spans="4:100" ht="12.75"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</row>
    <row r="651" spans="4:100" ht="12.75"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</row>
    <row r="652" spans="4:100" ht="12.75"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</row>
    <row r="653" spans="4:100" ht="12.75"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</row>
    <row r="654" spans="4:100" ht="12.75"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</row>
    <row r="655" spans="4:100" ht="12.75"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</row>
    <row r="656" spans="4:100" ht="12.75"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</row>
    <row r="657" spans="4:100" ht="12.75"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</row>
    <row r="658" spans="4:100" ht="12.75"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</row>
    <row r="659" spans="4:100" ht="12.75"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</row>
    <row r="660" spans="4:100" ht="12.75"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</row>
    <row r="661" spans="4:100" ht="12.75"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</row>
    <row r="662" spans="4:100" ht="12.75"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</row>
    <row r="663" spans="4:100" ht="12.75"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</row>
    <row r="664" spans="4:100" ht="12.75"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</row>
    <row r="665" spans="4:100" ht="12.75"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</row>
    <row r="666" spans="4:100" ht="12.75"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</row>
    <row r="667" spans="4:100" ht="12.75"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</row>
    <row r="668" spans="4:100" ht="12.75"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</row>
    <row r="669" spans="4:100" ht="12.75"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</row>
    <row r="670" spans="4:100" ht="12.75"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</row>
    <row r="671" spans="4:100" ht="12.75"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</row>
    <row r="672" spans="4:100" ht="12.75"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</row>
    <row r="673" spans="4:100" ht="12.75"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</row>
    <row r="674" spans="4:100" ht="12.75"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</row>
    <row r="675" spans="4:100" ht="12.75"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</row>
    <row r="676" spans="4:100" ht="12.75"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</row>
    <row r="677" spans="4:100" ht="12.75"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</row>
    <row r="678" spans="4:100" ht="12.75"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</row>
    <row r="679" spans="4:100" ht="12.75"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</row>
    <row r="680" spans="4:100" ht="12.75"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</row>
    <row r="681" spans="4:100" ht="12.75"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</row>
    <row r="682" spans="4:100" ht="12.75"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</row>
    <row r="683" spans="4:100" ht="12.75"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</row>
    <row r="684" spans="4:100" ht="12.75"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</row>
    <row r="685" spans="4:100" ht="12.75"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</row>
    <row r="686" spans="4:100" ht="12.75"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</row>
    <row r="687" spans="4:100" ht="12.75"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</row>
    <row r="688" spans="4:100" ht="12.75"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</row>
    <row r="689" spans="4:100" ht="12.75"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</row>
    <row r="690" spans="4:100" ht="12.75"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</row>
    <row r="691" spans="4:100" ht="12.75"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</row>
    <row r="692" spans="4:100" ht="12.75"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</row>
    <row r="693" spans="4:100" ht="12.75"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</row>
    <row r="694" spans="4:100" ht="12.75"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</row>
    <row r="695" spans="4:100" ht="12.75"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</row>
    <row r="696" spans="4:100" ht="12.75"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</row>
    <row r="697" spans="4:100" ht="12.75"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</row>
    <row r="698" spans="4:100" ht="12.75"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</row>
    <row r="699" spans="4:100" ht="12.75"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</row>
    <row r="700" spans="4:100" ht="12.75"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</row>
    <row r="701" spans="4:100" ht="12.75"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</row>
    <row r="702" spans="4:100" ht="12.75"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</row>
    <row r="703" spans="4:100" ht="12.75"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</row>
    <row r="704" spans="4:100" ht="12.75"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</row>
    <row r="705" spans="4:100" ht="12.75"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</row>
    <row r="706" spans="4:100" ht="12.75"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</row>
    <row r="707" spans="4:100" ht="12.75"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</row>
    <row r="708" spans="4:100" ht="12.75"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</row>
    <row r="709" spans="4:100" ht="12.75"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</row>
    <row r="710" spans="4:100" ht="12.75"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</row>
    <row r="711" spans="4:100" ht="12.75"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</row>
    <row r="712" spans="4:100" ht="12.75"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</row>
    <row r="713" spans="4:100" ht="12.75"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</row>
    <row r="714" spans="4:100" ht="12.75"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</row>
    <row r="715" spans="4:100" ht="12.75"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</row>
    <row r="716" spans="4:100" ht="12.75"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</row>
    <row r="717" spans="4:100" ht="12.75"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</row>
    <row r="718" spans="4:100" ht="12.75"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</row>
    <row r="719" spans="4:100" ht="12.75"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</row>
    <row r="720" spans="4:100" ht="12.75"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</row>
    <row r="721" spans="4:100" ht="12.75"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</row>
    <row r="722" spans="4:100" ht="12.75"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</row>
    <row r="723" spans="4:100" ht="12.75"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</row>
    <row r="724" spans="4:100" ht="12.75"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</row>
    <row r="725" spans="4:100" ht="12.75"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</row>
    <row r="726" spans="4:100" ht="12.75"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</row>
    <row r="727" spans="4:100" ht="12.75"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</row>
    <row r="728" spans="4:100" ht="12.75"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</row>
    <row r="729" spans="4:100" ht="12.75"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</row>
    <row r="730" spans="4:100" ht="12.75"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</row>
    <row r="731" spans="4:100" ht="12.75"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</row>
    <row r="732" spans="4:100" ht="12.75"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</row>
    <row r="733" spans="4:100" ht="12.75"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</row>
    <row r="734" spans="4:100" ht="12.75"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</row>
    <row r="735" spans="4:100" ht="12.75"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</row>
    <row r="736" spans="4:100" ht="12.75"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</row>
    <row r="737" spans="4:100" ht="12.75">
      <c r="D737" s="22"/>
      <c r="E737" s="22"/>
      <c r="F737" s="22"/>
      <c r="G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</row>
    <row r="738" spans="4:100" ht="12.75">
      <c r="D738" s="22"/>
      <c r="E738" s="22"/>
      <c r="F738" s="22"/>
      <c r="G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</row>
    <row r="739" spans="4:100" ht="12.75">
      <c r="D739" s="22"/>
      <c r="E739" s="22"/>
      <c r="F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</row>
    <row r="740" spans="4:100" ht="12.75">
      <c r="D740" s="22"/>
      <c r="E740" s="22"/>
      <c r="F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</row>
    <row r="741" spans="4:100" ht="12.75">
      <c r="D741" s="22"/>
      <c r="E741" s="22"/>
      <c r="F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</row>
    <row r="742" spans="4:100" ht="12.75">
      <c r="D742" s="22"/>
      <c r="E742" s="22"/>
      <c r="F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</row>
    <row r="743" spans="4:100" ht="12.75">
      <c r="D743" s="22"/>
      <c r="E743" s="22"/>
      <c r="F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</row>
    <row r="744" spans="18:87" ht="12.75"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</row>
  </sheetData>
  <sheetProtection/>
  <mergeCells count="40">
    <mergeCell ref="A114:U114"/>
    <mergeCell ref="L117:P117"/>
    <mergeCell ref="A64:U64"/>
    <mergeCell ref="L69:P69"/>
    <mergeCell ref="A60:U60"/>
    <mergeCell ref="A61:U61"/>
    <mergeCell ref="A62:U62"/>
    <mergeCell ref="A63:U63"/>
    <mergeCell ref="A12:U12"/>
    <mergeCell ref="L17:P17"/>
    <mergeCell ref="A57:U57"/>
    <mergeCell ref="A59:U59"/>
    <mergeCell ref="A8:U8"/>
    <mergeCell ref="A9:U9"/>
    <mergeCell ref="A10:U10"/>
    <mergeCell ref="A11:U11"/>
    <mergeCell ref="A1:U1"/>
    <mergeCell ref="A3:U3"/>
    <mergeCell ref="A5:U5"/>
    <mergeCell ref="A7:U7"/>
    <mergeCell ref="A112:U112"/>
    <mergeCell ref="A113:U113"/>
    <mergeCell ref="A53:U53"/>
    <mergeCell ref="A55:U55"/>
    <mergeCell ref="A104:U104"/>
    <mergeCell ref="A105:U105"/>
    <mergeCell ref="A110:U110"/>
    <mergeCell ref="A111:U111"/>
    <mergeCell ref="A107:U107"/>
    <mergeCell ref="A109:U109"/>
    <mergeCell ref="A172:U172"/>
    <mergeCell ref="L175:P175"/>
    <mergeCell ref="A161:U161"/>
    <mergeCell ref="A163:U163"/>
    <mergeCell ref="A165:U165"/>
    <mergeCell ref="A167:U167"/>
    <mergeCell ref="A168:U168"/>
    <mergeCell ref="A169:U169"/>
    <mergeCell ref="A170:U170"/>
    <mergeCell ref="A171:U171"/>
  </mergeCells>
  <printOptions/>
  <pageMargins left="0.5905511811023623" right="0.5905511811023623" top="0.52" bottom="0.15748031496062992" header="0" footer="0"/>
  <pageSetup horizontalDpi="600" verticalDpi="600" orientation="landscape" paperSize="9" scale="64" r:id="rId1"/>
  <rowBreaks count="1" manualBreakCount="1"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 Ветчинова</cp:lastModifiedBy>
  <dcterms:created xsi:type="dcterms:W3CDTF">1996-10-08T23:32:33Z</dcterms:created>
  <dcterms:modified xsi:type="dcterms:W3CDTF">2012-02-18T13:17:40Z</dcterms:modified>
  <cp:category/>
  <cp:version/>
  <cp:contentType/>
  <cp:contentStatus/>
</cp:coreProperties>
</file>