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470" windowHeight="15210" tabRatio="792" firstSheet="3" activeTab="3"/>
  </bookViews>
  <sheets>
    <sheet name="Список на анкеты" sheetId="1" r:id="rId1"/>
    <sheet name="Мандатная" sheetId="2" r:id="rId2"/>
    <sheet name="Члены жюри" sheetId="3" r:id="rId3"/>
    <sheet name="Спринт 23.11.09г." sheetId="4" r:id="rId4"/>
    <sheet name="Спринт 22.11.09г." sheetId="5" r:id="rId5"/>
  </sheets>
  <definedNames/>
  <calcPr fullCalcOnLoad="1"/>
</workbook>
</file>

<file path=xl/sharedStrings.xml><?xml version="1.0" encoding="utf-8"?>
<sst xmlns="http://schemas.openxmlformats.org/spreadsheetml/2006/main" count="880" uniqueCount="253">
  <si>
    <t>Протокол мандатной комиссии</t>
  </si>
  <si>
    <t xml:space="preserve"> </t>
  </si>
  <si>
    <t>Спорткомплекс "Долина Уют.</t>
  </si>
  <si>
    <t>№№</t>
  </si>
  <si>
    <t>Территория</t>
  </si>
  <si>
    <t>Юноши</t>
  </si>
  <si>
    <t>Девушки</t>
  </si>
  <si>
    <t>ВСЕГО</t>
  </si>
  <si>
    <t xml:space="preserve">Представитель </t>
  </si>
  <si>
    <t>Тренер</t>
  </si>
  <si>
    <t>пп</t>
  </si>
  <si>
    <t>ст.</t>
  </si>
  <si>
    <t>ср.</t>
  </si>
  <si>
    <t>мл.</t>
  </si>
  <si>
    <t>Всего</t>
  </si>
  <si>
    <t>команды</t>
  </si>
  <si>
    <t>Мусиенко Сергей Сергеевич</t>
  </si>
  <si>
    <t>Респ.Карелия, Чупа, ДЮСШ</t>
  </si>
  <si>
    <t>Богданова Елена Всеволодовна</t>
  </si>
  <si>
    <t>Мурманск,МОСДЮШОРпо звс</t>
  </si>
  <si>
    <t>Скосырев Дмитрий Иванович</t>
  </si>
  <si>
    <t>Красавцев Владимир Иванович</t>
  </si>
  <si>
    <t>Респ.Беларусь,ПГОУОР</t>
  </si>
  <si>
    <t>Скальский Александр Фелицианович</t>
  </si>
  <si>
    <t>С-Петер. ШВСМ, Сосновый Бор</t>
  </si>
  <si>
    <t>Парфёнов  Юрий Васильевич</t>
  </si>
  <si>
    <t>Черных Вячеслав Викторович</t>
  </si>
  <si>
    <t>Ленинградская, Лодейное поле</t>
  </si>
  <si>
    <t>Бекренёв Аленксандр Фёдорович</t>
  </si>
  <si>
    <t>заявка</t>
  </si>
  <si>
    <t>Вологодская область, Вологда</t>
  </si>
  <si>
    <t>Самарина Екатерина Александровна</t>
  </si>
  <si>
    <t>Мурманская, Североморск</t>
  </si>
  <si>
    <t>Милорадов Пётр Владимирович</t>
  </si>
  <si>
    <t>Ленинградская, Тихвин</t>
  </si>
  <si>
    <t>Арцыбашев Павел Леонидович</t>
  </si>
  <si>
    <t>Алексеенко Конст. Васильевич, Тараканов Сергей Владимирович</t>
  </si>
  <si>
    <t>Архангельская область,г.Онега</t>
  </si>
  <si>
    <t>Некрасова Надежда Константиновна</t>
  </si>
  <si>
    <t>Мурманск, СДЮШОР № 3</t>
  </si>
  <si>
    <t>Субботина Татьяна Николаевна</t>
  </si>
  <si>
    <t>Пьянова Екат. Мих., Мосин Владимир Ник,</t>
  </si>
  <si>
    <t>Респ.Карелия,Петрозаводск</t>
  </si>
  <si>
    <t>Богданов Сергей Иванович</t>
  </si>
  <si>
    <t>Богданова Валентина Петровна</t>
  </si>
  <si>
    <t>Респ.Беларусь,г.Могилёв</t>
  </si>
  <si>
    <t>Перепечкин Олег Леонидович</t>
  </si>
  <si>
    <t>Вологодская, Череповец</t>
  </si>
  <si>
    <t>Викторов Николай Юрьевич</t>
  </si>
  <si>
    <t>ИТОГО</t>
  </si>
  <si>
    <t>МО СДЮШОР по звс</t>
  </si>
  <si>
    <t>Павликов</t>
  </si>
  <si>
    <t>Комаров</t>
  </si>
  <si>
    <t>Скосырев</t>
  </si>
  <si>
    <t>Топоров</t>
  </si>
  <si>
    <t>Красавцев</t>
  </si>
  <si>
    <t>Кемаев</t>
  </si>
  <si>
    <t>Сорванов</t>
  </si>
  <si>
    <t>Подшивалов</t>
  </si>
  <si>
    <t>Назаренков</t>
  </si>
  <si>
    <t>ЗМС</t>
  </si>
  <si>
    <t>МСМК</t>
  </si>
  <si>
    <t>МС</t>
  </si>
  <si>
    <t>КМС</t>
  </si>
  <si>
    <t xml:space="preserve">     Фамилия,</t>
  </si>
  <si>
    <t>Год</t>
  </si>
  <si>
    <t>Спорт.</t>
  </si>
  <si>
    <t xml:space="preserve"> Время</t>
  </si>
  <si>
    <t xml:space="preserve">Отставание </t>
  </si>
  <si>
    <t xml:space="preserve">    имя</t>
  </si>
  <si>
    <t>рожд.</t>
  </si>
  <si>
    <t>зван.</t>
  </si>
  <si>
    <t xml:space="preserve"> старта</t>
  </si>
  <si>
    <t>гонки</t>
  </si>
  <si>
    <t xml:space="preserve"> л</t>
  </si>
  <si>
    <t>с</t>
  </si>
  <si>
    <t>от лидера</t>
  </si>
  <si>
    <t>ДИСТАНЦИЯ  - 10 км</t>
  </si>
  <si>
    <t>Зорин Дмитрий</t>
  </si>
  <si>
    <t>Локтионов Анатолий</t>
  </si>
  <si>
    <t>Щекалёв Андрей</t>
  </si>
  <si>
    <t>Карякин Сергей</t>
  </si>
  <si>
    <t>Кочеров Дмитрий</t>
  </si>
  <si>
    <t>Богданов Сергей</t>
  </si>
  <si>
    <t>Лаур Алексей</t>
  </si>
  <si>
    <t>Богданов Иван</t>
  </si>
  <si>
    <t>Коновалов Дмитрий</t>
  </si>
  <si>
    <t>Касьяненко Андрей</t>
  </si>
  <si>
    <t>Заледеев Алексей</t>
  </si>
  <si>
    <t>Яковлев Алексей</t>
  </si>
  <si>
    <t>Гульянц Иван</t>
  </si>
  <si>
    <t>Антонов Павел</t>
  </si>
  <si>
    <t>Качановский Александр</t>
  </si>
  <si>
    <t>Главный секретарь соревнований</t>
  </si>
  <si>
    <t>ДИСТАНЦИЯ  - 7,5 км</t>
  </si>
  <si>
    <t>Тягунская Надежда</t>
  </si>
  <si>
    <t>Гульянц Мария</t>
  </si>
  <si>
    <t>Пантелеева Анна</t>
  </si>
  <si>
    <t>Лебедева Карина</t>
  </si>
  <si>
    <t>Старт.</t>
  </si>
  <si>
    <t>Время</t>
  </si>
  <si>
    <t>Стрельба</t>
  </si>
  <si>
    <t>номер</t>
  </si>
  <si>
    <t>спортивная школа</t>
  </si>
  <si>
    <t>финиша</t>
  </si>
  <si>
    <t>сум</t>
  </si>
  <si>
    <t>ЖЕНЩИНЫ</t>
  </si>
  <si>
    <t>Соломатина Людмила</t>
  </si>
  <si>
    <t>СДЮШОР № 3</t>
  </si>
  <si>
    <t>Вторая Елена</t>
  </si>
  <si>
    <t>МО СДЮШОР по звс, РА</t>
  </si>
  <si>
    <t>Кузьмина Людмила</t>
  </si>
  <si>
    <t>Соколова Екатерина</t>
  </si>
  <si>
    <t>Денисова Ульяна</t>
  </si>
  <si>
    <t>СДЮШОР № 3, ШВСМ</t>
  </si>
  <si>
    <t>ЮНИОРКИ</t>
  </si>
  <si>
    <t>Сафонова Александра</t>
  </si>
  <si>
    <t>Попова Олеся</t>
  </si>
  <si>
    <t>Хитрова Анна</t>
  </si>
  <si>
    <t>Блинова Ирина</t>
  </si>
  <si>
    <t>Полякова Ольга</t>
  </si>
  <si>
    <t>Устинова Александра</t>
  </si>
  <si>
    <t>Богданова Анфиса</t>
  </si>
  <si>
    <t>Семерюк Екатерина</t>
  </si>
  <si>
    <t>МО СДЮШОР по звс, МГТУ</t>
  </si>
  <si>
    <t>Шукшина Татьяна</t>
  </si>
  <si>
    <t>Глинчук Екатерина</t>
  </si>
  <si>
    <t>Барышева Ульяна</t>
  </si>
  <si>
    <t>Клейменова Мария</t>
  </si>
  <si>
    <t>Кулебякина Анна</t>
  </si>
  <si>
    <t>МУЖЧИНЫ</t>
  </si>
  <si>
    <t>МО СДЮШОР по звс, МГПУ</t>
  </si>
  <si>
    <t>МО СДЮШОР по звс, Динамо</t>
  </si>
  <si>
    <t>Грязев Артем</t>
  </si>
  <si>
    <t>ШВСМ, Динамо</t>
  </si>
  <si>
    <t>Лисов Андрей</t>
  </si>
  <si>
    <t>Грушевский Евгений</t>
  </si>
  <si>
    <t>Веселовский Никита</t>
  </si>
  <si>
    <t>Устинов Максим</t>
  </si>
  <si>
    <t>Баранов Артём</t>
  </si>
  <si>
    <t>МО СДЮШОР по звс,Динамо</t>
  </si>
  <si>
    <t>ШВСМ, ПУ ФСБ МО,Динамо</t>
  </si>
  <si>
    <t>ЮНИОРЫ</t>
  </si>
  <si>
    <t>Панов Илья</t>
  </si>
  <si>
    <t>Фоменко Сергей</t>
  </si>
  <si>
    <t>Селиванов Иван</t>
  </si>
  <si>
    <t>Устимец Артём</t>
  </si>
  <si>
    <t>Акмазиков Максим</t>
  </si>
  <si>
    <t>Яковлев Александр</t>
  </si>
  <si>
    <t>Свобода Андрей</t>
  </si>
  <si>
    <t>Разгулин Дмитрий</t>
  </si>
  <si>
    <t>Можин Роман</t>
  </si>
  <si>
    <t>Зуев Тимофей</t>
  </si>
  <si>
    <t>Романьков Александр</t>
  </si>
  <si>
    <t xml:space="preserve">Не стартовали: №№  </t>
  </si>
  <si>
    <t xml:space="preserve">Не финишировали: №№ </t>
  </si>
  <si>
    <t xml:space="preserve">Главный судья соревнований,                                                                       </t>
  </si>
  <si>
    <t xml:space="preserve">судья Республиканской категории                                                                                                     В.А.СУРЯДОВ                                            </t>
  </si>
  <si>
    <t>Главный секретарь,</t>
  </si>
  <si>
    <t>судья Международной категории                                                                                                       В.А.ВЕТЧИНОВА</t>
  </si>
  <si>
    <t>Приз Заслуженного тренера СССР и РСФСР В.С.КЛИМОВА</t>
  </si>
  <si>
    <t>Субъект</t>
  </si>
  <si>
    <t>Город, ДСО</t>
  </si>
  <si>
    <t>Вологодская</t>
  </si>
  <si>
    <t>Мурманская</t>
  </si>
  <si>
    <t>Череповец,МОУДОД"ДЮСШ-4"</t>
  </si>
  <si>
    <t>Аксёнова Мария</t>
  </si>
  <si>
    <t>Перминова Мария</t>
  </si>
  <si>
    <t>СДЮШОР № 3, МГПУ</t>
  </si>
  <si>
    <t>Паулаускайте Натали</t>
  </si>
  <si>
    <t>С.Петербург</t>
  </si>
  <si>
    <t>Колпино,ШВСМ,НГУ Лесгафта</t>
  </si>
  <si>
    <t>Осипова Анна</t>
  </si>
  <si>
    <t>Савина Майя</t>
  </si>
  <si>
    <t>Скоков Денис</t>
  </si>
  <si>
    <t>Чирков Алексей</t>
  </si>
  <si>
    <t>Демчев Егор</t>
  </si>
  <si>
    <t>Прокуденков Иван</t>
  </si>
  <si>
    <t>Рыбаков Виталий</t>
  </si>
  <si>
    <t>МО СДЮШОР по звс, МГПУ,РА</t>
  </si>
  <si>
    <t>Малютин Виталий</t>
  </si>
  <si>
    <t>Лекторов Владимир</t>
  </si>
  <si>
    <t>Беларусь</t>
  </si>
  <si>
    <t>Витебск</t>
  </si>
  <si>
    <t>Матлахов Игорь</t>
  </si>
  <si>
    <t>Могилёв</t>
  </si>
  <si>
    <t>Цветов Вадим</t>
  </si>
  <si>
    <t>КОМИТЕТ ПО ФИЗИЧЕСКОЙ КУЛЬТУРЕ И СПОРТУ МУРМАНСКОЙ ОБЛАСТИ</t>
  </si>
  <si>
    <t>ВСЕРОССИЙСКИЕ СОРЕВНОВАНИЯ ПО БИАТЛОНУ</t>
  </si>
  <si>
    <t>Мурманск                                                                                                                                                               20 ноября 2009 года</t>
  </si>
  <si>
    <t xml:space="preserve">                                  СОЮЗ БИАТЛОНИСТОВ РОССИИ</t>
  </si>
  <si>
    <t xml:space="preserve">                   ФЕДЕРАЦИЯ БИАТЛОНА МУРМАНСКОЙ ОБЛАСТИ</t>
  </si>
  <si>
    <t xml:space="preserve">          ВСЕРОССИЙСКИЕ СОРЕВНОВАНИЯ ПО БИАТЛОНУ</t>
  </si>
  <si>
    <t xml:space="preserve">   приз Заслуженного тренера СССР и РСФСР В.С.КЛИМОВА</t>
  </si>
  <si>
    <t xml:space="preserve">                                                      С П Р И Н Т</t>
  </si>
  <si>
    <t xml:space="preserve">                                                    МУРМАНСК    </t>
  </si>
  <si>
    <t xml:space="preserve">                                            20-23 ноября 2009 года</t>
  </si>
  <si>
    <t xml:space="preserve">                                   И Т О Г О В Ы Й     П Р О Т О К О Л       </t>
  </si>
  <si>
    <t>Начало соревнований:    12:00:00</t>
  </si>
  <si>
    <t>Леухина Ирина</t>
  </si>
  <si>
    <t>Вологда, ДЮСШ "Спартак"</t>
  </si>
  <si>
    <t>Ставцев Михаил</t>
  </si>
  <si>
    <t>Вологда,ДЮСШ "Спартак"</t>
  </si>
  <si>
    <t>Семаков Илья</t>
  </si>
  <si>
    <t>Колпино, ШВСМ</t>
  </si>
  <si>
    <t>Колпино, ШВСМ,РГПУ Герцена</t>
  </si>
  <si>
    <t>Любакин Александр</t>
  </si>
  <si>
    <t>Харитонов Виктор</t>
  </si>
  <si>
    <t>СУДЬЯ на старте_________________________________________</t>
  </si>
  <si>
    <t>Мес-</t>
  </si>
  <si>
    <t>то</t>
  </si>
  <si>
    <t xml:space="preserve">                                     МУРМАНСК    </t>
  </si>
  <si>
    <t xml:space="preserve">                            20-23 ноября 2009 года</t>
  </si>
  <si>
    <t xml:space="preserve">22 ноября 2009 года                                                                                                                           г.Мурманск                                                                                                                     </t>
  </si>
  <si>
    <t>Председатель-</t>
  </si>
  <si>
    <t>Технический делегат СБР  - Скосырев Дмитрий Иванович, РК, Мурманск</t>
  </si>
  <si>
    <t>Члены жюри:</t>
  </si>
  <si>
    <t>Сурядов Вадим Александрович - гл.судья сор-ий, РК, Мурманск</t>
  </si>
  <si>
    <t>Черных Вячеслав Викторович - тренер, Санкт-Петербург</t>
  </si>
  <si>
    <t>Леухин Михаил Петрович - тренер Вологодская область, г.Вологда</t>
  </si>
  <si>
    <t>Иванов Андрей Олегович - тренер, Республика Беларусь, г.Могилёв</t>
  </si>
  <si>
    <t xml:space="preserve">                                         ЖЮРИ СОРЕВНОВАНИЙ</t>
  </si>
  <si>
    <t>14,22,60</t>
  </si>
  <si>
    <t>11,41,42,49,54,67,75</t>
  </si>
  <si>
    <t>Дисквалифицирован: №№</t>
  </si>
  <si>
    <t>Окончание соревнований:  13:23:43</t>
  </si>
  <si>
    <t>№ 61-п.7.5.g; № 71-п.7.5.k</t>
  </si>
  <si>
    <t xml:space="preserve">23 ноября 2009 года                                                                                                                           г.Мурманск                                                                                                       </t>
  </si>
  <si>
    <t>Мес</t>
  </si>
  <si>
    <t>6,35,37,39,44,46,49,50,54,60</t>
  </si>
  <si>
    <t xml:space="preserve">Штраф: </t>
  </si>
  <si>
    <t>№ 16 - п.7.4.а</t>
  </si>
  <si>
    <t>Окончание соревнований:  13:10:00</t>
  </si>
  <si>
    <t xml:space="preserve">                                   И Т О Г О В Ы Й    П Р О Т О К О Л       </t>
  </si>
  <si>
    <t>С П И С О К</t>
  </si>
  <si>
    <t>участников соревнований, сдавших анкету и</t>
  </si>
  <si>
    <t>в период проведения Всероссийских соревнований на</t>
  </si>
  <si>
    <t>ЮНОШИ</t>
  </si>
  <si>
    <t>ДЕВУШКИ</t>
  </si>
  <si>
    <t>Вологодская,Череповец, ДЮСШ-4</t>
  </si>
  <si>
    <t xml:space="preserve">Главный судья соревнований,                                               </t>
  </si>
  <si>
    <t xml:space="preserve">судья Республиканскойкатегории                                     В.А.СУРЯДОВ                                               </t>
  </si>
  <si>
    <t xml:space="preserve">                                                                                                                                         г.Мурманск</t>
  </si>
  <si>
    <t>судья Международной категории                                      В.А.ВЕТЧИНОВА</t>
  </si>
  <si>
    <t xml:space="preserve">                                                                                                                              г.Мурманск</t>
  </si>
  <si>
    <t xml:space="preserve">                                                                                                                     г.Мурманск</t>
  </si>
  <si>
    <t>"Приз В.С.Климова" 20-23 ноября 2009 года в г. Мурманске.</t>
  </si>
  <si>
    <t>ТРЕНЕРЫ</t>
  </si>
  <si>
    <t>Леухин Михаил Петрович</t>
  </si>
  <si>
    <t>Псковская область</t>
  </si>
  <si>
    <t>Сорванов Владимир Павлович</t>
  </si>
  <si>
    <t xml:space="preserve">МО СДЮШОР по звс </t>
  </si>
  <si>
    <t>подписавших Декларацию об обязательствах спортсменов на 2009-2010 гг. зимний сезон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</si>
</sst>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00000"/>
    <numFmt numFmtId="182" formatCode="#,##0_ ;[Red]\-#,##0\ "/>
    <numFmt numFmtId="183" formatCode="[h]:mm:ss;@"/>
    <numFmt numFmtId="184" formatCode="h:mm:ss.0;@"/>
    <numFmt numFmtId="185" formatCode="h:mm:ss.0"/>
    <numFmt numFmtId="186" formatCode="[h]:mm:ss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24">
    <font>
      <sz val="10"/>
      <name val="Arial"/>
      <family val="0"/>
    </font>
    <font>
      <b/>
      <sz val="14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sz val="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0" xfId="0" applyFont="1" applyAlignment="1">
      <alignment/>
    </xf>
    <xf numFmtId="0" fontId="13" fillId="0" borderId="32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33" xfId="18" applyFont="1" applyBorder="1" applyAlignment="1">
      <alignment horizontal="center"/>
      <protection/>
    </xf>
    <xf numFmtId="0" fontId="13" fillId="0" borderId="34" xfId="18" applyFont="1" applyBorder="1" applyAlignment="1">
      <alignment horizontal="center"/>
      <protection/>
    </xf>
    <xf numFmtId="0" fontId="3" fillId="0" borderId="0" xfId="18" applyFont="1">
      <alignment/>
      <protection/>
    </xf>
    <xf numFmtId="0" fontId="13" fillId="0" borderId="35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3" fillId="0" borderId="36" xfId="18" applyFont="1" applyBorder="1" applyAlignment="1">
      <alignment horizontal="center"/>
      <protection/>
    </xf>
    <xf numFmtId="0" fontId="13" fillId="0" borderId="11" xfId="18" applyFont="1" applyBorder="1" applyAlignment="1">
      <alignment horizontal="center"/>
      <protection/>
    </xf>
    <xf numFmtId="0" fontId="13" fillId="0" borderId="10" xfId="18" applyFont="1" applyBorder="1" applyAlignment="1">
      <alignment horizontal="center"/>
      <protection/>
    </xf>
    <xf numFmtId="0" fontId="14" fillId="0" borderId="0" xfId="18" applyNumberFormat="1" applyFont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6" fontId="3" fillId="0" borderId="0" xfId="18" applyNumberFormat="1" applyFont="1" applyAlignment="1">
      <alignment horizontal="center"/>
      <protection/>
    </xf>
    <xf numFmtId="21" fontId="15" fillId="0" borderId="0" xfId="18" applyNumberFormat="1" applyFont="1" applyAlignment="1">
      <alignment horizontal="center"/>
      <protection/>
    </xf>
    <xf numFmtId="21" fontId="16" fillId="0" borderId="0" xfId="18" applyNumberFormat="1" applyFont="1" applyBorder="1" applyAlignment="1">
      <alignment horizontal="center"/>
      <protection/>
    </xf>
    <xf numFmtId="21" fontId="17" fillId="0" borderId="0" xfId="18" applyNumberFormat="1" applyFont="1" applyBorder="1" applyAlignment="1">
      <alignment horizontal="center"/>
      <protection/>
    </xf>
    <xf numFmtId="0" fontId="2" fillId="0" borderId="0" xfId="18" applyFont="1" applyAlignment="1">
      <alignment horizontal="center"/>
      <protection/>
    </xf>
    <xf numFmtId="0" fontId="1" fillId="0" borderId="0" xfId="18" applyFont="1" applyAlignment="1">
      <alignment horizontal="center"/>
      <protection/>
    </xf>
    <xf numFmtId="0" fontId="9" fillId="0" borderId="0" xfId="18" applyFont="1">
      <alignment/>
      <protection/>
    </xf>
    <xf numFmtId="183" fontId="3" fillId="0" borderId="0" xfId="18" applyNumberFormat="1">
      <alignment/>
      <protection/>
    </xf>
    <xf numFmtId="183" fontId="3" fillId="0" borderId="0" xfId="18" applyNumberFormat="1" applyAlignment="1">
      <alignment horizontal="center"/>
      <protection/>
    </xf>
    <xf numFmtId="0" fontId="3" fillId="0" borderId="0" xfId="18">
      <alignment/>
      <protection/>
    </xf>
    <xf numFmtId="183" fontId="3" fillId="0" borderId="0" xfId="18" applyNumberFormat="1" applyFont="1">
      <alignment/>
      <protection/>
    </xf>
    <xf numFmtId="183" fontId="16" fillId="0" borderId="0" xfId="18" applyNumberFormat="1" applyFont="1" applyBorder="1" applyAlignment="1">
      <alignment horizontal="center"/>
      <protection/>
    </xf>
    <xf numFmtId="0" fontId="9" fillId="0" borderId="0" xfId="18" applyFont="1">
      <alignment/>
      <protection/>
    </xf>
    <xf numFmtId="0" fontId="9" fillId="0" borderId="0" xfId="18" applyFont="1" applyAlignment="1">
      <alignment horizontal="center"/>
      <protection/>
    </xf>
    <xf numFmtId="6" fontId="9" fillId="0" borderId="0" xfId="18" applyNumberFormat="1" applyFont="1" applyAlignment="1">
      <alignment horizontal="center"/>
      <protection/>
    </xf>
    <xf numFmtId="184" fontId="3" fillId="0" borderId="0" xfId="18" applyNumberFormat="1">
      <alignment/>
      <protection/>
    </xf>
    <xf numFmtId="184" fontId="3" fillId="0" borderId="0" xfId="18" applyNumberFormat="1" applyAlignment="1">
      <alignment horizontal="center"/>
      <protection/>
    </xf>
    <xf numFmtId="184" fontId="16" fillId="0" borderId="0" xfId="18" applyNumberFormat="1" applyFont="1" applyBorder="1" applyAlignment="1">
      <alignment horizontal="center"/>
      <protection/>
    </xf>
    <xf numFmtId="0" fontId="9" fillId="0" borderId="10" xfId="18" applyFont="1" applyBorder="1" applyAlignment="1">
      <alignment horizontal="center"/>
      <protection/>
    </xf>
    <xf numFmtId="0" fontId="20" fillId="0" borderId="10" xfId="18" applyNumberFormat="1" applyFont="1" applyBorder="1" applyAlignment="1">
      <alignment horizontal="center"/>
      <protection/>
    </xf>
    <xf numFmtId="184" fontId="15" fillId="0" borderId="10" xfId="18" applyNumberFormat="1" applyFont="1" applyBorder="1" applyAlignment="1">
      <alignment horizontal="center"/>
      <protection/>
    </xf>
    <xf numFmtId="0" fontId="2" fillId="0" borderId="0" xfId="18" applyFont="1">
      <alignment/>
      <protection/>
    </xf>
    <xf numFmtId="0" fontId="9" fillId="0" borderId="0" xfId="18" applyFont="1" applyBorder="1" applyAlignment="1">
      <alignment horizontal="center"/>
      <protection/>
    </xf>
    <xf numFmtId="0" fontId="20" fillId="0" borderId="0" xfId="18" applyNumberFormat="1" applyFont="1" applyBorder="1" applyAlignment="1">
      <alignment horizontal="center"/>
      <protection/>
    </xf>
    <xf numFmtId="21" fontId="15" fillId="0" borderId="0" xfId="18" applyNumberFormat="1" applyFont="1" applyBorder="1" applyAlignment="1">
      <alignment horizontal="center"/>
      <protection/>
    </xf>
    <xf numFmtId="184" fontId="3" fillId="0" borderId="0" xfId="18" applyNumberFormat="1" applyFont="1">
      <alignment/>
      <protection/>
    </xf>
    <xf numFmtId="184" fontId="15" fillId="0" borderId="0" xfId="18" applyNumberFormat="1" applyFont="1" applyAlignment="1">
      <alignment horizontal="center"/>
      <protection/>
    </xf>
    <xf numFmtId="184" fontId="17" fillId="0" borderId="0" xfId="18" applyNumberFormat="1" applyFont="1" applyBorder="1" applyAlignment="1">
      <alignment horizontal="center"/>
      <protection/>
    </xf>
    <xf numFmtId="0" fontId="18" fillId="0" borderId="0" xfId="18" applyNumberFormat="1" applyFont="1" applyBorder="1" applyAlignment="1">
      <alignment horizontal="center"/>
      <protection/>
    </xf>
    <xf numFmtId="0" fontId="19" fillId="0" borderId="0" xfId="18" applyNumberFormat="1" applyFont="1" applyBorder="1" applyAlignment="1">
      <alignment horizontal="center"/>
      <protection/>
    </xf>
    <xf numFmtId="184" fontId="18" fillId="0" borderId="0" xfId="18" applyNumberFormat="1" applyFont="1" applyBorder="1" applyAlignment="1">
      <alignment horizontal="center"/>
      <protection/>
    </xf>
    <xf numFmtId="0" fontId="9" fillId="0" borderId="0" xfId="18" applyFont="1" applyAlignment="1">
      <alignment horizontal="center"/>
      <protection/>
    </xf>
    <xf numFmtId="183" fontId="18" fillId="0" borderId="0" xfId="18" applyNumberFormat="1" applyFont="1" applyBorder="1" applyAlignment="1">
      <alignment horizontal="center"/>
      <protection/>
    </xf>
    <xf numFmtId="183" fontId="15" fillId="0" borderId="0" xfId="18" applyNumberFormat="1" applyFont="1" applyBorder="1" applyAlignment="1">
      <alignment horizontal="center"/>
      <protection/>
    </xf>
    <xf numFmtId="0" fontId="9" fillId="0" borderId="0" xfId="18" applyNumberFormat="1" applyFont="1" applyAlignment="1">
      <alignment horizontal="left"/>
      <protection/>
    </xf>
    <xf numFmtId="21" fontId="20" fillId="0" borderId="0" xfId="18" applyNumberFormat="1" applyFont="1" applyAlignment="1">
      <alignment horizontal="center"/>
      <protection/>
    </xf>
    <xf numFmtId="0" fontId="18" fillId="0" borderId="0" xfId="18" applyFont="1" applyBorder="1" applyAlignment="1">
      <alignment horizontal="center"/>
      <protection/>
    </xf>
    <xf numFmtId="184" fontId="15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3" fillId="0" borderId="0" xfId="18" applyFont="1">
      <alignment/>
      <protection/>
    </xf>
    <xf numFmtId="0" fontId="3" fillId="0" borderId="33" xfId="18" applyFont="1" applyBorder="1" applyAlignment="1">
      <alignment horizontal="center"/>
      <protection/>
    </xf>
    <xf numFmtId="0" fontId="3" fillId="0" borderId="14" xfId="18" applyFont="1" applyBorder="1" applyAlignment="1">
      <alignment horizontal="center"/>
      <protection/>
    </xf>
    <xf numFmtId="6" fontId="9" fillId="0" borderId="0" xfId="18" applyNumberFormat="1" applyFont="1" applyAlignment="1">
      <alignment horizontal="left"/>
      <protection/>
    </xf>
    <xf numFmtId="0" fontId="21" fillId="0" borderId="0" xfId="0" applyFont="1" applyAlignment="1">
      <alignment/>
    </xf>
    <xf numFmtId="0" fontId="10" fillId="0" borderId="0" xfId="18" applyFont="1">
      <alignment/>
      <protection/>
    </xf>
    <xf numFmtId="0" fontId="1" fillId="0" borderId="0" xfId="18" applyFont="1">
      <alignment/>
      <protection/>
    </xf>
    <xf numFmtId="6" fontId="3" fillId="0" borderId="0" xfId="18" applyNumberFormat="1" applyFont="1" applyAlignment="1">
      <alignment horizontal="left"/>
      <protection/>
    </xf>
    <xf numFmtId="0" fontId="9" fillId="0" borderId="0" xfId="18" applyFont="1" applyAlignment="1">
      <alignment horizontal="left"/>
      <protection/>
    </xf>
    <xf numFmtId="6" fontId="9" fillId="0" borderId="0" xfId="18" applyNumberFormat="1" applyFont="1" applyAlignment="1">
      <alignment horizontal="center"/>
      <protection/>
    </xf>
    <xf numFmtId="0" fontId="14" fillId="0" borderId="0" xfId="18" applyNumberFormat="1" applyFont="1" applyAlignment="1">
      <alignment horizontal="left"/>
      <protection/>
    </xf>
    <xf numFmtId="0" fontId="2" fillId="0" borderId="0" xfId="18" applyFont="1" applyFill="1">
      <alignment/>
      <protection/>
    </xf>
    <xf numFmtId="0" fontId="22" fillId="0" borderId="0" xfId="18" applyFont="1">
      <alignment/>
      <protection/>
    </xf>
    <xf numFmtId="0" fontId="3" fillId="0" borderId="0" xfId="18" applyFont="1" applyAlignment="1">
      <alignment horizontal="left"/>
      <protection/>
    </xf>
    <xf numFmtId="4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3" fillId="0" borderId="0" xfId="19" applyAlignment="1">
      <alignment horizontal="center"/>
      <protection/>
    </xf>
    <xf numFmtId="0" fontId="3" fillId="0" borderId="0" xfId="19">
      <alignment/>
      <protection/>
    </xf>
    <xf numFmtId="0" fontId="3" fillId="0" borderId="0" xfId="19" applyAlignment="1">
      <alignment horizontal="left"/>
      <protection/>
    </xf>
    <xf numFmtId="0" fontId="3" fillId="0" borderId="0" xfId="19" applyFont="1" applyAlignment="1">
      <alignment horizontal="center"/>
      <protection/>
    </xf>
    <xf numFmtId="6" fontId="3" fillId="0" borderId="0" xfId="19" applyNumberFormat="1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9" fillId="0" borderId="0" xfId="19" applyFont="1">
      <alignment/>
      <protection/>
    </xf>
    <xf numFmtId="0" fontId="3" fillId="0" borderId="0" xfId="19" applyFont="1" applyBorder="1">
      <alignment/>
      <protection/>
    </xf>
    <xf numFmtId="0" fontId="3" fillId="0" borderId="0" xfId="19" applyAlignment="1">
      <alignment/>
      <protection/>
    </xf>
    <xf numFmtId="0" fontId="3" fillId="0" borderId="0" xfId="19" applyFont="1" applyAlignment="1">
      <alignment horizontal="left"/>
      <protection/>
    </xf>
    <xf numFmtId="0" fontId="2" fillId="0" borderId="0" xfId="18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3" fillId="0" borderId="0" xfId="19" applyAlignment="1">
      <alignment horizontal="center"/>
      <protection/>
    </xf>
    <xf numFmtId="0" fontId="13" fillId="0" borderId="11" xfId="18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Лист в Пер" xfId="18"/>
    <cellStyle name="Обычный_Приз СК  Долина Уют 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view="pageBreakPreview" zoomScale="60" workbookViewId="0" topLeftCell="A1">
      <selection activeCell="C44" sqref="C44"/>
    </sheetView>
  </sheetViews>
  <sheetFormatPr defaultColWidth="9.140625" defaultRowHeight="12.75"/>
  <cols>
    <col min="1" max="1" width="8.00390625" style="125" customWidth="1"/>
    <col min="2" max="2" width="25.00390625" style="125" customWidth="1"/>
    <col min="3" max="3" width="11.28125" style="125" customWidth="1"/>
    <col min="4" max="4" width="7.00390625" style="125" customWidth="1"/>
    <col min="5" max="5" width="14.57421875" style="125" customWidth="1"/>
    <col min="6" max="6" width="7.7109375" style="125" customWidth="1"/>
    <col min="7" max="7" width="8.7109375" style="125" customWidth="1"/>
    <col min="8" max="8" width="11.7109375" style="125" customWidth="1"/>
    <col min="9" max="16384" width="9.140625" style="125" customWidth="1"/>
  </cols>
  <sheetData>
    <row r="1" spans="1:8" ht="12.75">
      <c r="A1" s="137" t="s">
        <v>234</v>
      </c>
      <c r="B1" s="137"/>
      <c r="C1" s="137"/>
      <c r="D1" s="137"/>
      <c r="E1" s="137"/>
      <c r="F1" s="137"/>
      <c r="G1" s="137"/>
      <c r="H1" s="137"/>
    </row>
    <row r="2" spans="1:8" ht="12.75">
      <c r="A2" s="137" t="s">
        <v>235</v>
      </c>
      <c r="B2" s="137"/>
      <c r="C2" s="137"/>
      <c r="D2" s="137"/>
      <c r="E2" s="137"/>
      <c r="F2" s="137"/>
      <c r="G2" s="137"/>
      <c r="H2" s="137"/>
    </row>
    <row r="3" spans="1:8" ht="12.75">
      <c r="A3" s="136" t="s">
        <v>252</v>
      </c>
      <c r="B3" s="137"/>
      <c r="C3" s="137"/>
      <c r="D3" s="137"/>
      <c r="E3" s="137"/>
      <c r="F3" s="137"/>
      <c r="G3" s="137"/>
      <c r="H3" s="137"/>
    </row>
    <row r="4" spans="1:8" ht="12.75">
      <c r="A4" s="137" t="s">
        <v>236</v>
      </c>
      <c r="B4" s="137"/>
      <c r="C4" s="137"/>
      <c r="D4" s="137"/>
      <c r="E4" s="137"/>
      <c r="F4" s="137"/>
      <c r="G4" s="137"/>
      <c r="H4" s="137"/>
    </row>
    <row r="5" spans="1:8" ht="12.75">
      <c r="A5" s="136" t="s">
        <v>246</v>
      </c>
      <c r="B5" s="137"/>
      <c r="C5" s="137"/>
      <c r="D5" s="137"/>
      <c r="E5" s="137"/>
      <c r="F5" s="137"/>
      <c r="G5" s="137"/>
      <c r="H5" s="137"/>
    </row>
    <row r="7" ht="12.75">
      <c r="A7" s="133" t="s">
        <v>237</v>
      </c>
    </row>
    <row r="8" spans="1:8" ht="15">
      <c r="A8" s="124">
        <v>1</v>
      </c>
      <c r="B8" s="120" t="s">
        <v>203</v>
      </c>
      <c r="C8" s="100">
        <v>1990</v>
      </c>
      <c r="D8" s="83" t="s">
        <v>63</v>
      </c>
      <c r="E8" s="111" t="s">
        <v>163</v>
      </c>
      <c r="F8" s="60" t="s">
        <v>202</v>
      </c>
      <c r="G8"/>
      <c r="H8"/>
    </row>
    <row r="9" spans="1:8" ht="15">
      <c r="A9" s="124">
        <v>2</v>
      </c>
      <c r="B9" s="90" t="s">
        <v>201</v>
      </c>
      <c r="C9" s="82">
        <v>1989</v>
      </c>
      <c r="D9" s="83" t="s">
        <v>63</v>
      </c>
      <c r="E9" s="111" t="s">
        <v>163</v>
      </c>
      <c r="F9" s="60" t="s">
        <v>202</v>
      </c>
      <c r="G9"/>
      <c r="H9"/>
    </row>
    <row r="10" spans="1:8" ht="15">
      <c r="A10" s="124">
        <v>3</v>
      </c>
      <c r="B10" s="90" t="s">
        <v>138</v>
      </c>
      <c r="C10" s="82">
        <v>1987</v>
      </c>
      <c r="D10" s="83" t="s">
        <v>63</v>
      </c>
      <c r="E10" s="116" t="s">
        <v>163</v>
      </c>
      <c r="F10" s="60" t="s">
        <v>200</v>
      </c>
      <c r="G10"/>
      <c r="H10"/>
    </row>
    <row r="11" spans="1:8" ht="15">
      <c r="A11" s="124">
        <v>4</v>
      </c>
      <c r="B11" s="90" t="s">
        <v>207</v>
      </c>
      <c r="C11" s="82">
        <v>1992</v>
      </c>
      <c r="D11" s="83">
        <v>1</v>
      </c>
      <c r="E11" s="111" t="s">
        <v>163</v>
      </c>
      <c r="F11" s="60" t="s">
        <v>202</v>
      </c>
      <c r="G11"/>
      <c r="H11"/>
    </row>
    <row r="12" spans="1:8" ht="15">
      <c r="A12" s="124">
        <v>5</v>
      </c>
      <c r="B12" s="120" t="s">
        <v>91</v>
      </c>
      <c r="C12" s="100">
        <v>1987</v>
      </c>
      <c r="D12" s="100" t="s">
        <v>63</v>
      </c>
      <c r="E12" s="116" t="s">
        <v>164</v>
      </c>
      <c r="F12" s="60" t="s">
        <v>131</v>
      </c>
      <c r="G12"/>
      <c r="H12"/>
    </row>
    <row r="13" spans="1:8" ht="15">
      <c r="A13" s="124">
        <v>6</v>
      </c>
      <c r="B13" s="90" t="s">
        <v>136</v>
      </c>
      <c r="C13" s="82">
        <v>1987</v>
      </c>
      <c r="D13" s="83" t="s">
        <v>63</v>
      </c>
      <c r="E13" s="116" t="s">
        <v>164</v>
      </c>
      <c r="F13" s="60" t="s">
        <v>110</v>
      </c>
      <c r="G13"/>
      <c r="H13"/>
    </row>
    <row r="14" spans="1:8" ht="15">
      <c r="A14" s="124">
        <v>7</v>
      </c>
      <c r="B14" s="90" t="s">
        <v>133</v>
      </c>
      <c r="C14" s="82">
        <v>1988</v>
      </c>
      <c r="D14" s="83" t="s">
        <v>63</v>
      </c>
      <c r="E14" s="116" t="s">
        <v>164</v>
      </c>
      <c r="F14" s="60" t="s">
        <v>131</v>
      </c>
      <c r="G14"/>
      <c r="H14"/>
    </row>
    <row r="15" spans="1:8" ht="15">
      <c r="A15" s="124">
        <v>8</v>
      </c>
      <c r="B15" s="90" t="s">
        <v>152</v>
      </c>
      <c r="C15" s="82">
        <v>1989</v>
      </c>
      <c r="D15" s="83" t="s">
        <v>62</v>
      </c>
      <c r="E15" s="111" t="s">
        <v>164</v>
      </c>
      <c r="F15" s="60" t="s">
        <v>179</v>
      </c>
      <c r="G15"/>
      <c r="H15"/>
    </row>
    <row r="16" spans="1:8" ht="15">
      <c r="A16" s="124">
        <v>9</v>
      </c>
      <c r="B16" s="90" t="s">
        <v>148</v>
      </c>
      <c r="C16" s="82">
        <v>1990</v>
      </c>
      <c r="D16" s="83" t="s">
        <v>63</v>
      </c>
      <c r="E16" s="111" t="s">
        <v>164</v>
      </c>
      <c r="F16" s="60" t="s">
        <v>131</v>
      </c>
      <c r="G16"/>
      <c r="H16"/>
    </row>
    <row r="17" spans="1:8" ht="15">
      <c r="A17" s="124">
        <v>10</v>
      </c>
      <c r="B17" s="120" t="s">
        <v>147</v>
      </c>
      <c r="C17" s="100">
        <v>1990</v>
      </c>
      <c r="D17" s="100" t="s">
        <v>63</v>
      </c>
      <c r="E17" s="111" t="s">
        <v>164</v>
      </c>
      <c r="F17" s="60" t="s">
        <v>131</v>
      </c>
      <c r="G17"/>
      <c r="H17"/>
    </row>
    <row r="18" spans="1:8" ht="15">
      <c r="A18" s="124">
        <v>11</v>
      </c>
      <c r="B18" s="90" t="s">
        <v>89</v>
      </c>
      <c r="C18" s="82">
        <v>1988</v>
      </c>
      <c r="D18" s="83" t="s">
        <v>62</v>
      </c>
      <c r="E18" s="116" t="s">
        <v>164</v>
      </c>
      <c r="F18" s="60" t="s">
        <v>131</v>
      </c>
      <c r="G18"/>
      <c r="H18"/>
    </row>
    <row r="19" spans="1:8" ht="15">
      <c r="A19" s="124">
        <v>12</v>
      </c>
      <c r="B19" s="90" t="s">
        <v>177</v>
      </c>
      <c r="C19" s="82">
        <v>1991</v>
      </c>
      <c r="D19" s="83">
        <v>1</v>
      </c>
      <c r="E19" s="111" t="s">
        <v>170</v>
      </c>
      <c r="F19" s="60" t="s">
        <v>204</v>
      </c>
      <c r="G19"/>
      <c r="H19"/>
    </row>
    <row r="20" spans="1:8" ht="15">
      <c r="A20" s="124">
        <v>13</v>
      </c>
      <c r="B20" s="120" t="s">
        <v>178</v>
      </c>
      <c r="C20" s="100">
        <v>1991</v>
      </c>
      <c r="D20" s="117" t="s">
        <v>63</v>
      </c>
      <c r="E20" s="111" t="s">
        <v>170</v>
      </c>
      <c r="F20" s="60" t="s">
        <v>205</v>
      </c>
      <c r="G20"/>
      <c r="H20"/>
    </row>
    <row r="21" ht="12.75">
      <c r="A21" s="126"/>
    </row>
    <row r="23" spans="1:8" ht="12.75">
      <c r="A23" s="126" t="s">
        <v>238</v>
      </c>
      <c r="B23" s="124"/>
      <c r="C23" s="124"/>
      <c r="D23" s="124"/>
      <c r="E23" s="124"/>
      <c r="F23" s="124"/>
      <c r="G23" s="124"/>
      <c r="H23" s="124"/>
    </row>
    <row r="25" spans="1:8" ht="15">
      <c r="A25" s="129">
        <v>1</v>
      </c>
      <c r="B25" s="90" t="s">
        <v>199</v>
      </c>
      <c r="C25" s="82">
        <v>1987</v>
      </c>
      <c r="D25" s="83" t="s">
        <v>62</v>
      </c>
      <c r="E25" s="111" t="s">
        <v>163</v>
      </c>
      <c r="F25" s="60" t="s">
        <v>200</v>
      </c>
      <c r="G25"/>
      <c r="H25"/>
    </row>
    <row r="26" spans="1:8" ht="15">
      <c r="A26" s="129">
        <v>2</v>
      </c>
      <c r="B26" s="90" t="s">
        <v>97</v>
      </c>
      <c r="C26" s="82">
        <v>1987</v>
      </c>
      <c r="D26" s="83" t="s">
        <v>62</v>
      </c>
      <c r="E26" s="111" t="s">
        <v>163</v>
      </c>
      <c r="F26" s="60" t="s">
        <v>165</v>
      </c>
      <c r="G26"/>
      <c r="H26"/>
    </row>
    <row r="27" spans="1:8" ht="15">
      <c r="A27" s="129">
        <v>3</v>
      </c>
      <c r="B27" s="90" t="s">
        <v>123</v>
      </c>
      <c r="C27" s="82">
        <v>1989</v>
      </c>
      <c r="D27" s="83">
        <v>1</v>
      </c>
      <c r="E27" s="111" t="s">
        <v>164</v>
      </c>
      <c r="F27" s="60" t="s">
        <v>124</v>
      </c>
      <c r="G27"/>
      <c r="H27"/>
    </row>
    <row r="28" spans="1:8" ht="15">
      <c r="A28" s="129">
        <v>4</v>
      </c>
      <c r="B28" s="90" t="s">
        <v>95</v>
      </c>
      <c r="C28" s="82">
        <v>1984</v>
      </c>
      <c r="D28" s="83" t="s">
        <v>62</v>
      </c>
      <c r="E28" s="111" t="s">
        <v>164</v>
      </c>
      <c r="F28" s="60" t="s">
        <v>110</v>
      </c>
      <c r="G28"/>
      <c r="H28"/>
    </row>
    <row r="29" spans="1:8" ht="15">
      <c r="A29" s="129">
        <v>5</v>
      </c>
      <c r="B29" s="90" t="s">
        <v>98</v>
      </c>
      <c r="C29" s="82">
        <v>1988</v>
      </c>
      <c r="D29" s="83" t="s">
        <v>62</v>
      </c>
      <c r="E29" s="111" t="s">
        <v>164</v>
      </c>
      <c r="F29" s="60" t="s">
        <v>50</v>
      </c>
      <c r="G29"/>
      <c r="H29"/>
    </row>
    <row r="30" spans="1:8" ht="15">
      <c r="A30" s="129">
        <v>6</v>
      </c>
      <c r="B30" s="90" t="s">
        <v>128</v>
      </c>
      <c r="C30" s="82">
        <v>1990</v>
      </c>
      <c r="D30" s="83" t="s">
        <v>63</v>
      </c>
      <c r="E30" s="111" t="s">
        <v>164</v>
      </c>
      <c r="F30" s="60" t="s">
        <v>50</v>
      </c>
      <c r="G30"/>
      <c r="H30"/>
    </row>
    <row r="31" spans="1:8" ht="15">
      <c r="A31" s="129">
        <v>7</v>
      </c>
      <c r="B31" s="90" t="s">
        <v>172</v>
      </c>
      <c r="C31" s="82">
        <v>1990</v>
      </c>
      <c r="D31" s="83" t="s">
        <v>63</v>
      </c>
      <c r="E31" s="111" t="s">
        <v>170</v>
      </c>
      <c r="F31" s="60" t="s">
        <v>171</v>
      </c>
      <c r="G31"/>
      <c r="H31"/>
    </row>
    <row r="32" spans="1:8" ht="15">
      <c r="A32" s="129">
        <v>8</v>
      </c>
      <c r="B32" s="90" t="s">
        <v>169</v>
      </c>
      <c r="C32" s="82">
        <v>1991</v>
      </c>
      <c r="D32" s="83">
        <v>1</v>
      </c>
      <c r="E32" s="111" t="s">
        <v>170</v>
      </c>
      <c r="F32" s="60" t="s">
        <v>171</v>
      </c>
      <c r="G32"/>
      <c r="H32"/>
    </row>
    <row r="33" spans="1:5" ht="15.75">
      <c r="A33" s="130"/>
      <c r="B33" s="131"/>
      <c r="C33" s="127"/>
      <c r="D33" s="128"/>
      <c r="E33" s="132"/>
    </row>
    <row r="34" spans="1:8" ht="12.75">
      <c r="A34" s="134" t="s">
        <v>247</v>
      </c>
      <c r="B34" s="124"/>
      <c r="C34" s="124"/>
      <c r="D34" s="124"/>
      <c r="E34" s="124"/>
      <c r="F34" s="124"/>
      <c r="G34" s="124"/>
      <c r="H34" s="124"/>
    </row>
    <row r="36" spans="1:8" ht="15">
      <c r="A36" s="129">
        <v>1</v>
      </c>
      <c r="B36" s="135" t="s">
        <v>248</v>
      </c>
      <c r="C36" s="135"/>
      <c r="D36" s="83" t="s">
        <v>1</v>
      </c>
      <c r="E36" s="111" t="s">
        <v>163</v>
      </c>
      <c r="F36" s="60" t="s">
        <v>200</v>
      </c>
      <c r="G36"/>
      <c r="H36"/>
    </row>
    <row r="37" spans="1:8" ht="15">
      <c r="A37" s="129">
        <v>2</v>
      </c>
      <c r="B37" s="135" t="s">
        <v>16</v>
      </c>
      <c r="C37" s="135"/>
      <c r="D37" s="83" t="s">
        <v>1</v>
      </c>
      <c r="E37" s="111" t="s">
        <v>249</v>
      </c>
      <c r="F37" s="60" t="s">
        <v>1</v>
      </c>
      <c r="G37" t="s">
        <v>1</v>
      </c>
      <c r="H37" t="s">
        <v>1</v>
      </c>
    </row>
    <row r="38" spans="1:8" ht="15">
      <c r="A38" s="129">
        <v>3</v>
      </c>
      <c r="B38" s="135" t="s">
        <v>48</v>
      </c>
      <c r="C38" s="135"/>
      <c r="D38" s="83" t="s">
        <v>1</v>
      </c>
      <c r="E38" s="131" t="s">
        <v>239</v>
      </c>
      <c r="H38"/>
    </row>
    <row r="39" spans="1:8" ht="15">
      <c r="A39" s="129">
        <v>4</v>
      </c>
      <c r="B39" s="135" t="s">
        <v>250</v>
      </c>
      <c r="C39" s="135"/>
      <c r="D39" s="83" t="s">
        <v>1</v>
      </c>
      <c r="E39" s="111" t="s">
        <v>164</v>
      </c>
      <c r="F39" s="60" t="s">
        <v>251</v>
      </c>
      <c r="G39"/>
      <c r="H39"/>
    </row>
    <row r="40" spans="1:5" ht="15.75">
      <c r="A40" s="130"/>
      <c r="B40" s="131"/>
      <c r="C40" s="127"/>
      <c r="D40" s="128"/>
      <c r="E40" s="132"/>
    </row>
    <row r="41" spans="1:5" ht="15.75">
      <c r="A41" s="130"/>
      <c r="B41" s="131"/>
      <c r="C41" s="127"/>
      <c r="D41" s="128"/>
      <c r="E41" s="132"/>
    </row>
    <row r="42" spans="1:5" ht="15.75">
      <c r="A42" s="130"/>
      <c r="B42" s="131"/>
      <c r="C42" s="127"/>
      <c r="D42" s="128"/>
      <c r="E42" s="132"/>
    </row>
    <row r="44" ht="14.25">
      <c r="A44" s="131" t="s">
        <v>240</v>
      </c>
    </row>
    <row r="45" ht="14.25">
      <c r="A45" s="131" t="s">
        <v>241</v>
      </c>
    </row>
    <row r="46" ht="12.75">
      <c r="A46" s="125" t="s">
        <v>242</v>
      </c>
    </row>
    <row r="47" ht="14.25">
      <c r="A47" s="131" t="s">
        <v>93</v>
      </c>
    </row>
    <row r="48" ht="14.25">
      <c r="A48" s="131" t="s">
        <v>243</v>
      </c>
    </row>
    <row r="49" spans="1:2" ht="12.75">
      <c r="A49" s="125" t="s">
        <v>244</v>
      </c>
      <c r="B49" s="125" t="s">
        <v>245</v>
      </c>
    </row>
  </sheetData>
  <mergeCells count="9">
    <mergeCell ref="A1:H1"/>
    <mergeCell ref="A2:H2"/>
    <mergeCell ref="A3:H3"/>
    <mergeCell ref="A4:H4"/>
    <mergeCell ref="B39:C39"/>
    <mergeCell ref="A5:H5"/>
    <mergeCell ref="B36:C36"/>
    <mergeCell ref="B37:C37"/>
    <mergeCell ref="B38:C3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34"/>
  <sheetViews>
    <sheetView view="pageBreakPreview" zoomScale="75" zoomScaleSheetLayoutView="75" workbookViewId="0" topLeftCell="A1">
      <selection activeCell="P4" sqref="P4"/>
    </sheetView>
  </sheetViews>
  <sheetFormatPr defaultColWidth="9.140625" defaultRowHeight="12.75"/>
  <cols>
    <col min="1" max="1" width="5.28125" style="0" customWidth="1"/>
    <col min="2" max="2" width="37.140625" style="0" customWidth="1"/>
    <col min="3" max="5" width="5.28125" style="0" customWidth="1"/>
    <col min="6" max="6" width="6.140625" style="0" customWidth="1"/>
    <col min="7" max="9" width="5.28125" style="0" customWidth="1"/>
    <col min="10" max="10" width="6.140625" style="0" customWidth="1"/>
    <col min="11" max="13" width="5.421875" style="0" customWidth="1"/>
    <col min="14" max="14" width="6.140625" style="0" customWidth="1"/>
    <col min="15" max="15" width="26.7109375" style="0" customWidth="1"/>
    <col min="16" max="16" width="37.140625" style="0" customWidth="1"/>
  </cols>
  <sheetData>
    <row r="1" ht="18">
      <c r="A1" s="1" t="s">
        <v>0</v>
      </c>
    </row>
    <row r="2" ht="15">
      <c r="A2" s="2" t="s">
        <v>188</v>
      </c>
    </row>
    <row r="3" spans="1:17" ht="15">
      <c r="A3" s="3" t="s">
        <v>160</v>
      </c>
      <c r="Q3" t="s">
        <v>1</v>
      </c>
    </row>
    <row r="4" ht="15">
      <c r="A4" s="3"/>
    </row>
    <row r="5" ht="12.75">
      <c r="A5" s="4" t="s">
        <v>189</v>
      </c>
    </row>
    <row r="6" ht="13.5" thickBot="1">
      <c r="A6" s="4" t="s">
        <v>2</v>
      </c>
    </row>
    <row r="7" spans="1:16" ht="12.75">
      <c r="A7" s="5" t="s">
        <v>3</v>
      </c>
      <c r="B7" s="6" t="s">
        <v>4</v>
      </c>
      <c r="C7" s="7" t="s">
        <v>5</v>
      </c>
      <c r="D7" s="8"/>
      <c r="E7" s="8"/>
      <c r="F7" s="9"/>
      <c r="G7" s="7" t="s">
        <v>6</v>
      </c>
      <c r="H7" s="8"/>
      <c r="I7" s="8"/>
      <c r="J7" s="9"/>
      <c r="K7" s="7" t="s">
        <v>7</v>
      </c>
      <c r="L7" s="8"/>
      <c r="M7" s="8"/>
      <c r="N7" s="9"/>
      <c r="O7" s="10" t="s">
        <v>8</v>
      </c>
      <c r="P7" s="10" t="s">
        <v>9</v>
      </c>
    </row>
    <row r="8" spans="1:16" ht="13.5" thickBot="1">
      <c r="A8" s="11" t="s">
        <v>10</v>
      </c>
      <c r="B8" s="12"/>
      <c r="C8" s="13" t="s">
        <v>11</v>
      </c>
      <c r="D8" s="13" t="s">
        <v>12</v>
      </c>
      <c r="E8" s="14" t="s">
        <v>13</v>
      </c>
      <c r="F8" s="15" t="s">
        <v>14</v>
      </c>
      <c r="G8" s="16" t="s">
        <v>11</v>
      </c>
      <c r="H8" s="13" t="s">
        <v>12</v>
      </c>
      <c r="I8" s="14" t="s">
        <v>13</v>
      </c>
      <c r="J8" s="15" t="s">
        <v>14</v>
      </c>
      <c r="K8" s="16" t="s">
        <v>11</v>
      </c>
      <c r="L8" s="13" t="s">
        <v>12</v>
      </c>
      <c r="M8" s="14" t="s">
        <v>13</v>
      </c>
      <c r="N8" s="15" t="s">
        <v>14</v>
      </c>
      <c r="O8" s="17" t="s">
        <v>15</v>
      </c>
      <c r="P8" s="18"/>
    </row>
    <row r="9" spans="1:16" ht="23.25" customHeight="1" thickBot="1">
      <c r="A9" s="19" t="s">
        <v>1</v>
      </c>
      <c r="B9" s="20" t="s">
        <v>1</v>
      </c>
      <c r="C9" s="21">
        <v>1</v>
      </c>
      <c r="D9" s="21">
        <v>0</v>
      </c>
      <c r="E9" s="21">
        <v>1</v>
      </c>
      <c r="F9" s="22">
        <f aca="true" t="shared" si="0" ref="F9:F22">SUM(C9:E9)</f>
        <v>2</v>
      </c>
      <c r="G9" s="23">
        <v>1</v>
      </c>
      <c r="H9" s="23">
        <v>0</v>
      </c>
      <c r="I9" s="23">
        <v>0</v>
      </c>
      <c r="J9" s="22">
        <f aca="true" t="shared" si="1" ref="J9:J22">SUM(G9:I9)</f>
        <v>1</v>
      </c>
      <c r="K9" s="23">
        <f aca="true" t="shared" si="2" ref="K9:N22">C9+G9</f>
        <v>2</v>
      </c>
      <c r="L9" s="24">
        <f t="shared" si="2"/>
        <v>0</v>
      </c>
      <c r="M9" s="25">
        <f t="shared" si="2"/>
        <v>1</v>
      </c>
      <c r="N9" s="26">
        <f t="shared" si="2"/>
        <v>3</v>
      </c>
      <c r="O9" s="27" t="s">
        <v>16</v>
      </c>
      <c r="P9" s="28" t="s">
        <v>1</v>
      </c>
    </row>
    <row r="10" spans="1:17" ht="23.25" customHeight="1" thickBot="1">
      <c r="A10" s="29" t="s">
        <v>1</v>
      </c>
      <c r="B10" s="20" t="s">
        <v>17</v>
      </c>
      <c r="C10" s="21">
        <v>0</v>
      </c>
      <c r="D10" s="21">
        <v>1</v>
      </c>
      <c r="E10" s="21">
        <v>2</v>
      </c>
      <c r="F10" s="22">
        <f t="shared" si="0"/>
        <v>3</v>
      </c>
      <c r="G10" s="23">
        <v>0</v>
      </c>
      <c r="H10" s="23">
        <v>0</v>
      </c>
      <c r="I10" s="23">
        <v>0</v>
      </c>
      <c r="J10" s="22">
        <f t="shared" si="1"/>
        <v>0</v>
      </c>
      <c r="K10" s="23">
        <f t="shared" si="2"/>
        <v>0</v>
      </c>
      <c r="L10" s="24">
        <f t="shared" si="2"/>
        <v>1</v>
      </c>
      <c r="M10" s="24">
        <f t="shared" si="2"/>
        <v>2</v>
      </c>
      <c r="N10" s="26">
        <f t="shared" si="2"/>
        <v>3</v>
      </c>
      <c r="O10" s="27" t="s">
        <v>18</v>
      </c>
      <c r="P10" s="30"/>
      <c r="Q10">
        <v>1</v>
      </c>
    </row>
    <row r="11" spans="1:16" ht="23.25" customHeight="1" thickBot="1">
      <c r="A11" s="19" t="s">
        <v>1</v>
      </c>
      <c r="B11" s="20" t="s">
        <v>19</v>
      </c>
      <c r="C11" s="21">
        <f>SUM(C26:C34)</f>
        <v>8</v>
      </c>
      <c r="D11" s="21">
        <f>SUM(D26:D34)</f>
        <v>22</v>
      </c>
      <c r="E11" s="21">
        <f>SUM(E26:E34)</f>
        <v>21</v>
      </c>
      <c r="F11" s="22">
        <f t="shared" si="0"/>
        <v>51</v>
      </c>
      <c r="G11" s="23">
        <f>SUM(G26:G34)</f>
        <v>5</v>
      </c>
      <c r="H11" s="23">
        <f>SUM(H26:H34)</f>
        <v>2</v>
      </c>
      <c r="I11" s="23">
        <f>SUM(I26:I34)</f>
        <v>7</v>
      </c>
      <c r="J11" s="22">
        <f t="shared" si="1"/>
        <v>14</v>
      </c>
      <c r="K11" s="23">
        <f t="shared" si="2"/>
        <v>13</v>
      </c>
      <c r="L11" s="24">
        <f t="shared" si="2"/>
        <v>24</v>
      </c>
      <c r="M11" s="24">
        <f t="shared" si="2"/>
        <v>28</v>
      </c>
      <c r="N11" s="26">
        <f t="shared" si="2"/>
        <v>65</v>
      </c>
      <c r="O11" s="27" t="s">
        <v>20</v>
      </c>
      <c r="P11" s="28" t="s">
        <v>21</v>
      </c>
    </row>
    <row r="12" spans="1:17" ht="23.25" customHeight="1" thickBot="1">
      <c r="A12" s="29" t="s">
        <v>1</v>
      </c>
      <c r="B12" s="31" t="s">
        <v>22</v>
      </c>
      <c r="C12" s="21">
        <v>2</v>
      </c>
      <c r="D12" s="21">
        <v>2</v>
      </c>
      <c r="E12" s="21">
        <v>0</v>
      </c>
      <c r="F12" s="22">
        <f t="shared" si="0"/>
        <v>4</v>
      </c>
      <c r="G12" s="23">
        <v>0</v>
      </c>
      <c r="H12" s="23">
        <v>3</v>
      </c>
      <c r="I12" s="23">
        <v>0</v>
      </c>
      <c r="J12" s="22">
        <f t="shared" si="1"/>
        <v>3</v>
      </c>
      <c r="K12" s="23">
        <f t="shared" si="2"/>
        <v>2</v>
      </c>
      <c r="L12" s="24">
        <f t="shared" si="2"/>
        <v>5</v>
      </c>
      <c r="M12" s="24">
        <f t="shared" si="2"/>
        <v>0</v>
      </c>
      <c r="N12" s="26">
        <f t="shared" si="2"/>
        <v>7</v>
      </c>
      <c r="O12" s="32" t="s">
        <v>23</v>
      </c>
      <c r="P12" s="33" t="s">
        <v>1</v>
      </c>
      <c r="Q12">
        <v>1</v>
      </c>
    </row>
    <row r="13" spans="1:16" ht="23.25" customHeight="1" thickBot="1">
      <c r="A13" s="19" t="s">
        <v>1</v>
      </c>
      <c r="B13" s="31" t="s">
        <v>24</v>
      </c>
      <c r="C13" s="21">
        <v>3</v>
      </c>
      <c r="D13" s="21">
        <v>5</v>
      </c>
      <c r="E13" s="21">
        <v>1</v>
      </c>
      <c r="F13" s="22">
        <f t="shared" si="0"/>
        <v>9</v>
      </c>
      <c r="G13" s="23">
        <v>0</v>
      </c>
      <c r="H13" s="23">
        <v>2</v>
      </c>
      <c r="I13" s="23">
        <v>2</v>
      </c>
      <c r="J13" s="22">
        <f t="shared" si="1"/>
        <v>4</v>
      </c>
      <c r="K13" s="23">
        <f t="shared" si="2"/>
        <v>3</v>
      </c>
      <c r="L13" s="24">
        <f t="shared" si="2"/>
        <v>7</v>
      </c>
      <c r="M13" s="24">
        <f t="shared" si="2"/>
        <v>3</v>
      </c>
      <c r="N13" s="26">
        <f t="shared" si="2"/>
        <v>13</v>
      </c>
      <c r="O13" s="32" t="s">
        <v>25</v>
      </c>
      <c r="P13" s="34" t="s">
        <v>26</v>
      </c>
    </row>
    <row r="14" spans="1:17" ht="23.25" customHeight="1" thickBot="1">
      <c r="A14" s="29" t="s">
        <v>1</v>
      </c>
      <c r="B14" s="31" t="s">
        <v>27</v>
      </c>
      <c r="C14" s="21">
        <v>0</v>
      </c>
      <c r="D14" s="21">
        <v>0</v>
      </c>
      <c r="E14" s="21">
        <v>0</v>
      </c>
      <c r="F14" s="22">
        <f t="shared" si="0"/>
        <v>0</v>
      </c>
      <c r="G14" s="23">
        <v>0</v>
      </c>
      <c r="H14" s="23">
        <v>0</v>
      </c>
      <c r="I14" s="23">
        <v>1</v>
      </c>
      <c r="J14" s="22">
        <f t="shared" si="1"/>
        <v>1</v>
      </c>
      <c r="K14" s="23">
        <f t="shared" si="2"/>
        <v>0</v>
      </c>
      <c r="L14" s="24">
        <f t="shared" si="2"/>
        <v>0</v>
      </c>
      <c r="M14" s="24">
        <f t="shared" si="2"/>
        <v>1</v>
      </c>
      <c r="N14" s="26">
        <f t="shared" si="2"/>
        <v>1</v>
      </c>
      <c r="O14" s="32" t="s">
        <v>28</v>
      </c>
      <c r="P14" s="34"/>
      <c r="Q14" t="s">
        <v>29</v>
      </c>
    </row>
    <row r="15" spans="1:16" ht="23.25" customHeight="1" thickBot="1">
      <c r="A15" s="19" t="s">
        <v>1</v>
      </c>
      <c r="B15" s="31" t="s">
        <v>30</v>
      </c>
      <c r="C15" s="21">
        <v>0</v>
      </c>
      <c r="D15" s="21">
        <v>0</v>
      </c>
      <c r="E15" s="21">
        <v>1</v>
      </c>
      <c r="F15" s="22">
        <f t="shared" si="0"/>
        <v>1</v>
      </c>
      <c r="G15" s="23">
        <v>0</v>
      </c>
      <c r="H15" s="23">
        <v>1</v>
      </c>
      <c r="I15" s="23">
        <v>1</v>
      </c>
      <c r="J15" s="22">
        <f t="shared" si="1"/>
        <v>2</v>
      </c>
      <c r="K15" s="23">
        <f t="shared" si="2"/>
        <v>0</v>
      </c>
      <c r="L15" s="24">
        <f t="shared" si="2"/>
        <v>1</v>
      </c>
      <c r="M15" s="24">
        <f t="shared" si="2"/>
        <v>2</v>
      </c>
      <c r="N15" s="26">
        <f t="shared" si="2"/>
        <v>3</v>
      </c>
      <c r="O15" s="32" t="s">
        <v>31</v>
      </c>
      <c r="P15" s="33"/>
    </row>
    <row r="16" spans="1:16" ht="23.25" customHeight="1" thickBot="1">
      <c r="A16" s="29" t="s">
        <v>1</v>
      </c>
      <c r="B16" s="31" t="s">
        <v>32</v>
      </c>
      <c r="C16" s="21">
        <v>0</v>
      </c>
      <c r="D16" s="21">
        <v>0</v>
      </c>
      <c r="E16" s="21">
        <v>2</v>
      </c>
      <c r="F16" s="22">
        <f t="shared" si="0"/>
        <v>2</v>
      </c>
      <c r="G16" s="23">
        <v>0</v>
      </c>
      <c r="H16" s="23">
        <v>2</v>
      </c>
      <c r="I16" s="23">
        <v>1</v>
      </c>
      <c r="J16" s="22">
        <f t="shared" si="1"/>
        <v>3</v>
      </c>
      <c r="K16" s="23">
        <f t="shared" si="2"/>
        <v>0</v>
      </c>
      <c r="L16" s="24">
        <f t="shared" si="2"/>
        <v>2</v>
      </c>
      <c r="M16" s="24">
        <f t="shared" si="2"/>
        <v>3</v>
      </c>
      <c r="N16" s="26">
        <f t="shared" si="2"/>
        <v>5</v>
      </c>
      <c r="O16" s="32" t="s">
        <v>33</v>
      </c>
      <c r="P16" s="33"/>
    </row>
    <row r="17" spans="1:16" ht="23.25" customHeight="1" thickBot="1">
      <c r="A17" s="19" t="s">
        <v>1</v>
      </c>
      <c r="B17" s="31" t="s">
        <v>34</v>
      </c>
      <c r="C17" s="21">
        <v>2</v>
      </c>
      <c r="D17" s="21">
        <v>7</v>
      </c>
      <c r="E17" s="21">
        <v>1</v>
      </c>
      <c r="F17" s="22">
        <f t="shared" si="0"/>
        <v>10</v>
      </c>
      <c r="G17" s="23">
        <v>1</v>
      </c>
      <c r="H17" s="23">
        <v>1</v>
      </c>
      <c r="I17" s="23">
        <v>0</v>
      </c>
      <c r="J17" s="22">
        <f t="shared" si="1"/>
        <v>2</v>
      </c>
      <c r="K17" s="23">
        <f t="shared" si="2"/>
        <v>3</v>
      </c>
      <c r="L17" s="24">
        <f t="shared" si="2"/>
        <v>8</v>
      </c>
      <c r="M17" s="24">
        <f t="shared" si="2"/>
        <v>1</v>
      </c>
      <c r="N17" s="26">
        <f t="shared" si="2"/>
        <v>12</v>
      </c>
      <c r="O17" s="32" t="s">
        <v>35</v>
      </c>
      <c r="P17" s="35" t="s">
        <v>36</v>
      </c>
    </row>
    <row r="18" spans="1:16" ht="23.25" customHeight="1" thickBot="1">
      <c r="A18" s="29" t="s">
        <v>1</v>
      </c>
      <c r="B18" s="31" t="s">
        <v>37</v>
      </c>
      <c r="C18" s="21">
        <v>0</v>
      </c>
      <c r="D18" s="21">
        <v>0</v>
      </c>
      <c r="E18" s="21">
        <v>0</v>
      </c>
      <c r="F18" s="22">
        <f t="shared" si="0"/>
        <v>0</v>
      </c>
      <c r="G18" s="23">
        <v>0</v>
      </c>
      <c r="H18" s="23">
        <v>1</v>
      </c>
      <c r="I18" s="23">
        <v>3</v>
      </c>
      <c r="J18" s="22">
        <f t="shared" si="1"/>
        <v>4</v>
      </c>
      <c r="K18" s="23">
        <f t="shared" si="2"/>
        <v>0</v>
      </c>
      <c r="L18" s="24">
        <f t="shared" si="2"/>
        <v>1</v>
      </c>
      <c r="M18" s="24">
        <f t="shared" si="2"/>
        <v>3</v>
      </c>
      <c r="N18" s="26">
        <f t="shared" si="2"/>
        <v>4</v>
      </c>
      <c r="O18" s="33" t="s">
        <v>38</v>
      </c>
      <c r="P18" s="33" t="s">
        <v>1</v>
      </c>
    </row>
    <row r="19" spans="1:16" ht="23.25" customHeight="1" thickBot="1">
      <c r="A19" s="19" t="s">
        <v>1</v>
      </c>
      <c r="B19" s="31" t="s">
        <v>39</v>
      </c>
      <c r="C19" s="21">
        <v>6</v>
      </c>
      <c r="D19" s="21">
        <v>8</v>
      </c>
      <c r="E19" s="21">
        <v>3</v>
      </c>
      <c r="F19" s="22">
        <f t="shared" si="0"/>
        <v>17</v>
      </c>
      <c r="G19" s="23">
        <v>2</v>
      </c>
      <c r="H19" s="23">
        <v>3</v>
      </c>
      <c r="I19" s="23">
        <v>3</v>
      </c>
      <c r="J19" s="22">
        <f t="shared" si="1"/>
        <v>8</v>
      </c>
      <c r="K19" s="23">
        <f t="shared" si="2"/>
        <v>8</v>
      </c>
      <c r="L19" s="24">
        <f t="shared" si="2"/>
        <v>11</v>
      </c>
      <c r="M19" s="24">
        <f t="shared" si="2"/>
        <v>6</v>
      </c>
      <c r="N19" s="26">
        <f t="shared" si="2"/>
        <v>25</v>
      </c>
      <c r="O19" s="32" t="s">
        <v>40</v>
      </c>
      <c r="P19" s="33" t="s">
        <v>41</v>
      </c>
    </row>
    <row r="20" spans="1:17" ht="23.25" customHeight="1" thickBot="1">
      <c r="A20" s="29" t="s">
        <v>1</v>
      </c>
      <c r="B20" s="31" t="s">
        <v>42</v>
      </c>
      <c r="C20" s="21">
        <v>1</v>
      </c>
      <c r="D20" s="21">
        <v>0</v>
      </c>
      <c r="E20" s="21">
        <v>2</v>
      </c>
      <c r="F20" s="22">
        <f t="shared" si="0"/>
        <v>3</v>
      </c>
      <c r="G20" s="23">
        <v>1</v>
      </c>
      <c r="H20" s="23">
        <v>1</v>
      </c>
      <c r="I20" s="23">
        <v>1</v>
      </c>
      <c r="J20" s="22">
        <f t="shared" si="1"/>
        <v>3</v>
      </c>
      <c r="K20" s="23">
        <f t="shared" si="2"/>
        <v>2</v>
      </c>
      <c r="L20" s="24">
        <f t="shared" si="2"/>
        <v>1</v>
      </c>
      <c r="M20" s="24">
        <f t="shared" si="2"/>
        <v>3</v>
      </c>
      <c r="N20" s="26">
        <f t="shared" si="2"/>
        <v>6</v>
      </c>
      <c r="O20" s="32" t="s">
        <v>43</v>
      </c>
      <c r="P20" s="32" t="s">
        <v>44</v>
      </c>
      <c r="Q20">
        <v>1</v>
      </c>
    </row>
    <row r="21" spans="1:17" ht="23.25" customHeight="1" thickBot="1">
      <c r="A21" s="19" t="s">
        <v>1</v>
      </c>
      <c r="B21" s="31" t="s">
        <v>45</v>
      </c>
      <c r="C21" s="21">
        <v>1</v>
      </c>
      <c r="D21" s="21">
        <v>0</v>
      </c>
      <c r="E21" s="21">
        <v>0</v>
      </c>
      <c r="F21" s="22">
        <f t="shared" si="0"/>
        <v>1</v>
      </c>
      <c r="G21" s="23">
        <v>0</v>
      </c>
      <c r="H21" s="23">
        <v>2</v>
      </c>
      <c r="I21" s="23">
        <v>0</v>
      </c>
      <c r="J21" s="22">
        <f t="shared" si="1"/>
        <v>2</v>
      </c>
      <c r="K21" s="23">
        <f t="shared" si="2"/>
        <v>1</v>
      </c>
      <c r="L21" s="24">
        <f t="shared" si="2"/>
        <v>2</v>
      </c>
      <c r="M21" s="24">
        <f t="shared" si="2"/>
        <v>0</v>
      </c>
      <c r="N21" s="26">
        <f t="shared" si="2"/>
        <v>3</v>
      </c>
      <c r="O21" s="32" t="s">
        <v>46</v>
      </c>
      <c r="P21" s="33"/>
      <c r="Q21">
        <v>1</v>
      </c>
    </row>
    <row r="22" spans="1:16" ht="23.25" customHeight="1" thickBot="1">
      <c r="A22" s="29" t="s">
        <v>1</v>
      </c>
      <c r="B22" s="31" t="s">
        <v>47</v>
      </c>
      <c r="C22" s="21">
        <v>0</v>
      </c>
      <c r="D22" s="21">
        <v>2</v>
      </c>
      <c r="E22" s="21">
        <v>1</v>
      </c>
      <c r="F22" s="22">
        <f t="shared" si="0"/>
        <v>3</v>
      </c>
      <c r="G22" s="23">
        <v>0</v>
      </c>
      <c r="H22" s="23">
        <v>2</v>
      </c>
      <c r="I22" s="23">
        <v>0</v>
      </c>
      <c r="J22" s="22">
        <f t="shared" si="1"/>
        <v>2</v>
      </c>
      <c r="K22" s="23">
        <f t="shared" si="2"/>
        <v>0</v>
      </c>
      <c r="L22" s="24">
        <f t="shared" si="2"/>
        <v>4</v>
      </c>
      <c r="M22" s="24">
        <f t="shared" si="2"/>
        <v>1</v>
      </c>
      <c r="N22" s="26">
        <f t="shared" si="2"/>
        <v>5</v>
      </c>
      <c r="O22" s="32" t="s">
        <v>48</v>
      </c>
      <c r="P22" s="33"/>
    </row>
    <row r="23" spans="1:16" ht="18" customHeight="1" thickBot="1">
      <c r="A23" s="36"/>
      <c r="B23" s="37" t="s">
        <v>49</v>
      </c>
      <c r="C23" s="38">
        <f aca="true" t="shared" si="3" ref="C23:N23">SUM(C9:C22)</f>
        <v>24</v>
      </c>
      <c r="D23" s="38">
        <f t="shared" si="3"/>
        <v>47</v>
      </c>
      <c r="E23" s="39">
        <f t="shared" si="3"/>
        <v>35</v>
      </c>
      <c r="F23" s="40">
        <f t="shared" si="3"/>
        <v>106</v>
      </c>
      <c r="G23" s="41">
        <f t="shared" si="3"/>
        <v>10</v>
      </c>
      <c r="H23" s="38">
        <f t="shared" si="3"/>
        <v>20</v>
      </c>
      <c r="I23" s="39">
        <f t="shared" si="3"/>
        <v>19</v>
      </c>
      <c r="J23" s="40">
        <f t="shared" si="3"/>
        <v>49</v>
      </c>
      <c r="K23" s="42">
        <f t="shared" si="3"/>
        <v>34</v>
      </c>
      <c r="L23" s="38">
        <f t="shared" si="3"/>
        <v>67</v>
      </c>
      <c r="M23" s="39">
        <f t="shared" si="3"/>
        <v>54</v>
      </c>
      <c r="N23" s="40">
        <f t="shared" si="3"/>
        <v>155</v>
      </c>
      <c r="O23" s="43"/>
      <c r="P23" s="43"/>
    </row>
    <row r="25" ht="16.5" thickBot="1">
      <c r="B25" s="44" t="s">
        <v>50</v>
      </c>
    </row>
    <row r="26" spans="1:16" ht="13.5" thickBot="1">
      <c r="A26" s="45">
        <v>1</v>
      </c>
      <c r="B26" s="46" t="s">
        <v>51</v>
      </c>
      <c r="C26" s="47"/>
      <c r="D26" s="48">
        <v>8</v>
      </c>
      <c r="E26" s="48">
        <v>2</v>
      </c>
      <c r="F26" s="49">
        <f aca="true" t="shared" si="4" ref="F26:F34">SUM(C26:E26)</f>
        <v>10</v>
      </c>
      <c r="G26" s="47">
        <v>2</v>
      </c>
      <c r="H26" s="48"/>
      <c r="I26" s="48">
        <v>1</v>
      </c>
      <c r="J26" s="49">
        <f aca="true" t="shared" si="5" ref="J26:J34">SUM(G26:I26)</f>
        <v>3</v>
      </c>
      <c r="K26" s="47">
        <f aca="true" t="shared" si="6" ref="K26:N34">C26+G26</f>
        <v>2</v>
      </c>
      <c r="L26" s="48">
        <f t="shared" si="6"/>
        <v>8</v>
      </c>
      <c r="M26" s="49">
        <f t="shared" si="6"/>
        <v>3</v>
      </c>
      <c r="N26" s="50">
        <f t="shared" si="6"/>
        <v>13</v>
      </c>
      <c r="O26" s="51"/>
      <c r="P26" s="45"/>
    </row>
    <row r="27" spans="1:16" ht="13.5" thickBot="1">
      <c r="A27" s="45">
        <v>2</v>
      </c>
      <c r="B27" s="46" t="s">
        <v>52</v>
      </c>
      <c r="C27" s="52"/>
      <c r="D27" s="53"/>
      <c r="E27" s="53"/>
      <c r="F27" s="54">
        <f t="shared" si="4"/>
        <v>0</v>
      </c>
      <c r="G27" s="52"/>
      <c r="H27" s="53">
        <v>1</v>
      </c>
      <c r="I27" s="53"/>
      <c r="J27" s="54">
        <f t="shared" si="5"/>
        <v>1</v>
      </c>
      <c r="K27" s="52">
        <f t="shared" si="6"/>
        <v>0</v>
      </c>
      <c r="L27" s="53">
        <f t="shared" si="6"/>
        <v>1</v>
      </c>
      <c r="M27" s="54">
        <f t="shared" si="6"/>
        <v>0</v>
      </c>
      <c r="N27" s="50">
        <f t="shared" si="6"/>
        <v>1</v>
      </c>
      <c r="O27" s="51"/>
      <c r="P27" s="45"/>
    </row>
    <row r="28" spans="1:16" ht="13.5" thickBot="1">
      <c r="A28" s="45">
        <v>3</v>
      </c>
      <c r="B28" s="46" t="s">
        <v>53</v>
      </c>
      <c r="C28" s="52">
        <v>1</v>
      </c>
      <c r="D28" s="53">
        <v>3</v>
      </c>
      <c r="E28" s="53">
        <v>4</v>
      </c>
      <c r="F28" s="54">
        <f t="shared" si="4"/>
        <v>8</v>
      </c>
      <c r="G28" s="52">
        <v>1</v>
      </c>
      <c r="H28" s="53"/>
      <c r="I28" s="53">
        <v>1</v>
      </c>
      <c r="J28" s="54">
        <f t="shared" si="5"/>
        <v>2</v>
      </c>
      <c r="K28" s="52">
        <f t="shared" si="6"/>
        <v>2</v>
      </c>
      <c r="L28" s="53">
        <f t="shared" si="6"/>
        <v>3</v>
      </c>
      <c r="M28" s="54">
        <f t="shared" si="6"/>
        <v>5</v>
      </c>
      <c r="N28" s="50">
        <f t="shared" si="6"/>
        <v>10</v>
      </c>
      <c r="O28" s="51"/>
      <c r="P28" s="45"/>
    </row>
    <row r="29" spans="1:16" ht="13.5" thickBot="1">
      <c r="A29" s="45">
        <v>4</v>
      </c>
      <c r="B29" s="46" t="s">
        <v>54</v>
      </c>
      <c r="C29" s="52"/>
      <c r="D29" s="53">
        <v>3</v>
      </c>
      <c r="E29" s="53">
        <v>2</v>
      </c>
      <c r="F29" s="54">
        <f t="shared" si="4"/>
        <v>5</v>
      </c>
      <c r="G29" s="52"/>
      <c r="H29" s="53"/>
      <c r="I29" s="53">
        <v>2</v>
      </c>
      <c r="J29" s="54">
        <f t="shared" si="5"/>
        <v>2</v>
      </c>
      <c r="K29" s="52">
        <f t="shared" si="6"/>
        <v>0</v>
      </c>
      <c r="L29" s="53">
        <f t="shared" si="6"/>
        <v>3</v>
      </c>
      <c r="M29" s="54">
        <f t="shared" si="6"/>
        <v>4</v>
      </c>
      <c r="N29" s="50">
        <f t="shared" si="6"/>
        <v>7</v>
      </c>
      <c r="O29" s="51"/>
      <c r="P29" s="45"/>
    </row>
    <row r="30" spans="1:16" ht="13.5" thickBot="1">
      <c r="A30" s="45">
        <v>5</v>
      </c>
      <c r="B30" s="46" t="s">
        <v>55</v>
      </c>
      <c r="C30" s="52">
        <v>2</v>
      </c>
      <c r="D30" s="53">
        <v>4</v>
      </c>
      <c r="E30" s="53"/>
      <c r="F30" s="54">
        <f t="shared" si="4"/>
        <v>6</v>
      </c>
      <c r="G30" s="52">
        <v>1</v>
      </c>
      <c r="H30" s="53">
        <v>1</v>
      </c>
      <c r="I30" s="53">
        <v>2</v>
      </c>
      <c r="J30" s="54">
        <f t="shared" si="5"/>
        <v>4</v>
      </c>
      <c r="K30" s="52">
        <f t="shared" si="6"/>
        <v>3</v>
      </c>
      <c r="L30" s="53">
        <f t="shared" si="6"/>
        <v>5</v>
      </c>
      <c r="M30" s="54">
        <f t="shared" si="6"/>
        <v>2</v>
      </c>
      <c r="N30" s="50">
        <f t="shared" si="6"/>
        <v>10</v>
      </c>
      <c r="O30" s="51"/>
      <c r="P30" s="45"/>
    </row>
    <row r="31" spans="1:16" ht="13.5" thickBot="1">
      <c r="A31" s="45">
        <v>6</v>
      </c>
      <c r="B31" s="46" t="s">
        <v>56</v>
      </c>
      <c r="C31" s="52"/>
      <c r="D31" s="53">
        <v>1</v>
      </c>
      <c r="E31" s="53">
        <v>1</v>
      </c>
      <c r="F31" s="54">
        <f t="shared" si="4"/>
        <v>2</v>
      </c>
      <c r="G31" s="52"/>
      <c r="H31" s="53"/>
      <c r="I31" s="53"/>
      <c r="J31" s="54">
        <f t="shared" si="5"/>
        <v>0</v>
      </c>
      <c r="K31" s="52">
        <f t="shared" si="6"/>
        <v>0</v>
      </c>
      <c r="L31" s="53">
        <f t="shared" si="6"/>
        <v>1</v>
      </c>
      <c r="M31" s="54">
        <f t="shared" si="6"/>
        <v>1</v>
      </c>
      <c r="N31" s="50">
        <f t="shared" si="6"/>
        <v>2</v>
      </c>
      <c r="O31" s="51"/>
      <c r="P31" s="45"/>
    </row>
    <row r="32" spans="1:16" ht="13.5" thickBot="1">
      <c r="A32" s="45">
        <v>7</v>
      </c>
      <c r="B32" s="46" t="s">
        <v>57</v>
      </c>
      <c r="C32" s="52">
        <v>1</v>
      </c>
      <c r="D32" s="53">
        <v>1</v>
      </c>
      <c r="E32" s="53"/>
      <c r="F32" s="54">
        <f t="shared" si="4"/>
        <v>2</v>
      </c>
      <c r="G32" s="52"/>
      <c r="H32" s="53"/>
      <c r="I32" s="53"/>
      <c r="J32" s="54">
        <f t="shared" si="5"/>
        <v>0</v>
      </c>
      <c r="K32" s="52">
        <f t="shared" si="6"/>
        <v>1</v>
      </c>
      <c r="L32" s="53">
        <f t="shared" si="6"/>
        <v>1</v>
      </c>
      <c r="M32" s="54">
        <f t="shared" si="6"/>
        <v>0</v>
      </c>
      <c r="N32" s="50">
        <f t="shared" si="6"/>
        <v>2</v>
      </c>
      <c r="O32" s="51"/>
      <c r="P32" s="45"/>
    </row>
    <row r="33" spans="1:16" ht="13.5" thickBot="1">
      <c r="A33" s="45">
        <v>8</v>
      </c>
      <c r="B33" s="46" t="s">
        <v>58</v>
      </c>
      <c r="C33" s="52"/>
      <c r="D33" s="53"/>
      <c r="E33" s="53">
        <v>4</v>
      </c>
      <c r="F33" s="54">
        <f t="shared" si="4"/>
        <v>4</v>
      </c>
      <c r="G33" s="52"/>
      <c r="H33" s="53"/>
      <c r="I33" s="53">
        <v>1</v>
      </c>
      <c r="J33" s="54">
        <f t="shared" si="5"/>
        <v>1</v>
      </c>
      <c r="K33" s="52">
        <f t="shared" si="6"/>
        <v>0</v>
      </c>
      <c r="L33" s="53">
        <f t="shared" si="6"/>
        <v>0</v>
      </c>
      <c r="M33" s="54">
        <f t="shared" si="6"/>
        <v>5</v>
      </c>
      <c r="N33" s="50">
        <f t="shared" si="6"/>
        <v>5</v>
      </c>
      <c r="O33" s="51"/>
      <c r="P33" s="45"/>
    </row>
    <row r="34" spans="1:16" ht="13.5" thickBot="1">
      <c r="A34" s="45">
        <v>9</v>
      </c>
      <c r="B34" s="46" t="s">
        <v>59</v>
      </c>
      <c r="C34" s="16">
        <v>4</v>
      </c>
      <c r="D34" s="13">
        <v>2</v>
      </c>
      <c r="E34" s="13">
        <v>8</v>
      </c>
      <c r="F34" s="15">
        <f t="shared" si="4"/>
        <v>14</v>
      </c>
      <c r="G34" s="16">
        <v>1</v>
      </c>
      <c r="H34" s="13"/>
      <c r="I34" s="13"/>
      <c r="J34" s="15">
        <f t="shared" si="5"/>
        <v>1</v>
      </c>
      <c r="K34" s="16">
        <f t="shared" si="6"/>
        <v>5</v>
      </c>
      <c r="L34" s="13">
        <f t="shared" si="6"/>
        <v>2</v>
      </c>
      <c r="M34" s="15">
        <f t="shared" si="6"/>
        <v>8</v>
      </c>
      <c r="N34" s="50">
        <f t="shared" si="6"/>
        <v>15</v>
      </c>
      <c r="O34" s="51"/>
      <c r="P34" s="45"/>
    </row>
  </sheetData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A19"/>
  <sheetViews>
    <sheetView view="pageBreakPreview" zoomScale="60" workbookViewId="0" topLeftCell="A1">
      <selection activeCell="A20" sqref="A20"/>
    </sheetView>
  </sheetViews>
  <sheetFormatPr defaultColWidth="9.140625" defaultRowHeight="12.75"/>
  <cols>
    <col min="1" max="1" width="99.00390625" style="0" customWidth="1"/>
  </cols>
  <sheetData>
    <row r="1" ht="18">
      <c r="A1" s="112" t="s">
        <v>187</v>
      </c>
    </row>
    <row r="2" ht="18">
      <c r="A2" s="112" t="s">
        <v>190</v>
      </c>
    </row>
    <row r="3" ht="18">
      <c r="A3" s="112" t="s">
        <v>191</v>
      </c>
    </row>
    <row r="5" ht="20.25">
      <c r="A5" s="113" t="s">
        <v>192</v>
      </c>
    </row>
    <row r="6" ht="20.25">
      <c r="A6" s="113" t="s">
        <v>193</v>
      </c>
    </row>
    <row r="7" ht="20.25">
      <c r="A7" s="113" t="s">
        <v>211</v>
      </c>
    </row>
    <row r="8" ht="20.25">
      <c r="A8" s="113" t="s">
        <v>212</v>
      </c>
    </row>
    <row r="10" ht="18">
      <c r="A10" s="112" t="s">
        <v>221</v>
      </c>
    </row>
    <row r="11" ht="18">
      <c r="A11" s="1" t="s">
        <v>1</v>
      </c>
    </row>
    <row r="12" ht="18">
      <c r="A12" s="55" t="s">
        <v>214</v>
      </c>
    </row>
    <row r="13" s="55" customFormat="1" ht="18">
      <c r="A13" s="55" t="s">
        <v>215</v>
      </c>
    </row>
    <row r="14" s="55" customFormat="1" ht="18"/>
    <row r="15" s="55" customFormat="1" ht="18">
      <c r="A15" s="55" t="s">
        <v>216</v>
      </c>
    </row>
    <row r="16" s="55" customFormat="1" ht="18">
      <c r="A16" s="55" t="s">
        <v>217</v>
      </c>
    </row>
    <row r="17" s="55" customFormat="1" ht="18">
      <c r="A17" s="55" t="s">
        <v>218</v>
      </c>
    </row>
    <row r="18" s="55" customFormat="1" ht="18">
      <c r="A18" s="55" t="s">
        <v>219</v>
      </c>
    </row>
    <row r="19" s="55" customFormat="1" ht="18">
      <c r="A19" s="55" t="s">
        <v>220</v>
      </c>
    </row>
    <row r="20" s="55" customFormat="1" ht="18"/>
    <row r="21" s="55" customFormat="1" ht="18"/>
    <row r="22" s="55" customFormat="1" ht="18"/>
    <row r="23" s="55" customFormat="1" ht="18"/>
    <row r="24" s="55" customFormat="1" ht="18"/>
    <row r="25" s="55" customFormat="1" ht="18"/>
    <row r="26" s="55" customFormat="1" ht="18"/>
    <row r="27" s="55" customFormat="1" ht="18"/>
    <row r="28" s="55" customFormat="1" ht="18"/>
    <row r="29" s="55" customFormat="1" ht="18"/>
    <row r="30" s="55" customFormat="1" ht="18"/>
    <row r="31" s="55" customFormat="1" ht="18"/>
    <row r="32" s="55" customFormat="1" ht="18"/>
    <row r="33" s="55" customFormat="1" ht="18"/>
    <row r="34" s="55" customFormat="1" ht="18"/>
    <row r="35" s="55" customFormat="1" ht="18"/>
    <row r="36" s="55" customFormat="1" ht="18"/>
    <row r="37" s="55" customFormat="1" ht="18"/>
    <row r="38" s="55" customFormat="1" ht="18"/>
    <row r="39" s="55" customFormat="1" ht="18"/>
    <row r="40" s="55" customFormat="1" ht="18"/>
    <row r="41" s="55" customFormat="1" ht="18"/>
    <row r="42" s="55" customFormat="1" ht="18"/>
    <row r="43" s="55" customFormat="1" ht="18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107"/>
  <sheetViews>
    <sheetView tabSelected="1" view="pageBreakPreview" zoomScale="75" zoomScaleNormal="75" zoomScaleSheetLayoutView="75" workbookViewId="0" topLeftCell="A1">
      <selection activeCell="Q10" sqref="Q10"/>
    </sheetView>
  </sheetViews>
  <sheetFormatPr defaultColWidth="9.140625" defaultRowHeight="12.75"/>
  <cols>
    <col min="1" max="1" width="5.00390625" style="0" customWidth="1"/>
    <col min="2" max="2" width="7.7109375" style="0" customWidth="1"/>
    <col min="3" max="3" width="25.421875" style="0" customWidth="1"/>
    <col min="4" max="4" width="5.7109375" style="0" customWidth="1"/>
    <col min="5" max="5" width="6.57421875" style="0" customWidth="1"/>
    <col min="6" max="6" width="12.8515625" style="0" customWidth="1"/>
    <col min="7" max="7" width="29.57421875" style="0" customWidth="1"/>
    <col min="8" max="8" width="10.8515625" style="0" hidden="1" customWidth="1"/>
    <col min="9" max="9" width="10.00390625" style="0" hidden="1" customWidth="1"/>
    <col min="10" max="10" width="12.421875" style="0" customWidth="1"/>
    <col min="11" max="11" width="3.140625" style="0" customWidth="1"/>
    <col min="12" max="12" width="3.421875" style="0" customWidth="1"/>
    <col min="13" max="13" width="4.00390625" style="0" customWidth="1"/>
    <col min="14" max="14" width="10.00390625" style="0" customWidth="1"/>
  </cols>
  <sheetData>
    <row r="1" ht="18">
      <c r="A1" s="112" t="s">
        <v>187</v>
      </c>
    </row>
    <row r="2" ht="18">
      <c r="A2" s="112" t="s">
        <v>190</v>
      </c>
    </row>
    <row r="3" ht="18">
      <c r="A3" s="112" t="s">
        <v>191</v>
      </c>
    </row>
    <row r="5" ht="20.25">
      <c r="A5" s="113" t="s">
        <v>192</v>
      </c>
    </row>
    <row r="6" spans="1:14" ht="20.25">
      <c r="A6" s="113" t="s">
        <v>193</v>
      </c>
      <c r="B6" s="78"/>
      <c r="C6" s="11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20.25">
      <c r="A7" s="113" t="s">
        <v>195</v>
      </c>
      <c r="B7" s="78"/>
      <c r="C7" s="113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20.25">
      <c r="A8" s="113" t="s">
        <v>196</v>
      </c>
      <c r="B8" s="78"/>
      <c r="C8" s="113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8">
      <c r="A9" s="108" t="s">
        <v>1</v>
      </c>
      <c r="B9" s="78"/>
      <c r="C9" s="114" t="s">
        <v>1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8">
      <c r="A10" s="114" t="s">
        <v>233</v>
      </c>
      <c r="B10" s="78"/>
      <c r="C10" s="114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8">
      <c r="A11" s="114" t="s">
        <v>194</v>
      </c>
      <c r="B11" s="78"/>
      <c r="C11" s="114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18">
      <c r="A12" s="108" t="s">
        <v>227</v>
      </c>
      <c r="B12" s="78"/>
      <c r="C12" s="114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4" ht="18">
      <c r="A13" s="108"/>
      <c r="B13" s="78"/>
      <c r="C13" s="114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8">
      <c r="A14" s="108" t="s">
        <v>198</v>
      </c>
      <c r="B14" s="78"/>
      <c r="C14" s="114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14" ht="18">
      <c r="A15" s="108" t="s">
        <v>232</v>
      </c>
      <c r="B15" s="78"/>
      <c r="C15" s="114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14" ht="12.75">
      <c r="A16" s="109" t="s">
        <v>228</v>
      </c>
      <c r="B16" s="56" t="s">
        <v>99</v>
      </c>
      <c r="C16" s="57" t="s">
        <v>64</v>
      </c>
      <c r="D16" s="57" t="s">
        <v>65</v>
      </c>
      <c r="E16" s="57" t="s">
        <v>66</v>
      </c>
      <c r="F16" s="57" t="s">
        <v>161</v>
      </c>
      <c r="G16" s="58" t="s">
        <v>162</v>
      </c>
      <c r="H16" s="59" t="s">
        <v>100</v>
      </c>
      <c r="I16" s="59" t="s">
        <v>67</v>
      </c>
      <c r="J16" s="56" t="s">
        <v>100</v>
      </c>
      <c r="K16" s="138" t="s">
        <v>101</v>
      </c>
      <c r="L16" s="139"/>
      <c r="M16" s="140"/>
      <c r="N16" s="58" t="s">
        <v>68</v>
      </c>
    </row>
    <row r="17" spans="1:14" ht="12.75">
      <c r="A17" s="110" t="s">
        <v>210</v>
      </c>
      <c r="B17" s="61" t="s">
        <v>102</v>
      </c>
      <c r="C17" s="62" t="s">
        <v>69</v>
      </c>
      <c r="D17" s="62" t="s">
        <v>70</v>
      </c>
      <c r="E17" s="62" t="s">
        <v>71</v>
      </c>
      <c r="F17" s="62"/>
      <c r="G17" s="63" t="s">
        <v>103</v>
      </c>
      <c r="H17" s="64" t="s">
        <v>104</v>
      </c>
      <c r="I17" s="64" t="s">
        <v>72</v>
      </c>
      <c r="J17" s="62" t="s">
        <v>73</v>
      </c>
      <c r="K17" s="65" t="s">
        <v>74</v>
      </c>
      <c r="L17" s="65" t="s">
        <v>75</v>
      </c>
      <c r="M17" s="66" t="s">
        <v>105</v>
      </c>
      <c r="N17" s="63" t="s">
        <v>76</v>
      </c>
    </row>
    <row r="18" spans="1:14" ht="15.75">
      <c r="A18" s="60"/>
      <c r="B18" s="67" t="s">
        <v>1</v>
      </c>
      <c r="C18" s="60"/>
      <c r="D18" s="68"/>
      <c r="E18" s="69"/>
      <c r="F18" s="69"/>
      <c r="G18" s="60"/>
      <c r="H18" s="60"/>
      <c r="I18" s="70"/>
      <c r="J18" s="71"/>
      <c r="K18" s="71"/>
      <c r="L18" s="71"/>
      <c r="M18" s="72"/>
      <c r="N18" s="71"/>
    </row>
    <row r="19" spans="1:14" ht="18">
      <c r="A19" s="73" t="s">
        <v>1</v>
      </c>
      <c r="B19" s="74" t="s">
        <v>1</v>
      </c>
      <c r="C19" s="75" t="s">
        <v>94</v>
      </c>
      <c r="D19" s="68"/>
      <c r="E19" s="69"/>
      <c r="F19" s="69"/>
      <c r="G19" s="60"/>
      <c r="H19" s="76" t="s">
        <v>1</v>
      </c>
      <c r="I19" s="77" t="s">
        <v>1</v>
      </c>
      <c r="J19" s="76" t="s">
        <v>1</v>
      </c>
      <c r="K19" s="76" t="s">
        <v>1</v>
      </c>
      <c r="L19" s="76" t="s">
        <v>1</v>
      </c>
      <c r="M19" s="76" t="s">
        <v>1</v>
      </c>
      <c r="N19" s="76" t="s">
        <v>1</v>
      </c>
    </row>
    <row r="20" spans="1:14" ht="18">
      <c r="A20" s="73" t="s">
        <v>1</v>
      </c>
      <c r="B20" s="74" t="s">
        <v>1</v>
      </c>
      <c r="C20" s="60" t="s">
        <v>106</v>
      </c>
      <c r="D20" s="68"/>
      <c r="E20" s="69"/>
      <c r="F20" s="69"/>
      <c r="G20" s="60"/>
      <c r="H20" s="79"/>
      <c r="I20" s="80"/>
      <c r="J20" s="80"/>
      <c r="K20" s="71"/>
      <c r="L20" s="71"/>
      <c r="M20" s="72"/>
      <c r="N20" s="80"/>
    </row>
    <row r="21" spans="1:14" ht="12.7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18">
      <c r="A22" s="68">
        <v>1</v>
      </c>
      <c r="B22" s="74">
        <v>8</v>
      </c>
      <c r="C22" s="90" t="s">
        <v>95</v>
      </c>
      <c r="D22" s="82">
        <v>1984</v>
      </c>
      <c r="E22" s="83" t="s">
        <v>62</v>
      </c>
      <c r="F22" s="111" t="s">
        <v>164</v>
      </c>
      <c r="G22" s="60" t="s">
        <v>110</v>
      </c>
      <c r="H22" s="122">
        <v>0.02070486111111111</v>
      </c>
      <c r="I22" s="85">
        <v>0.00277777777777778</v>
      </c>
      <c r="J22" s="86">
        <f aca="true" t="shared" si="0" ref="J22:J28">H22-I22</f>
        <v>0.01792708333333333</v>
      </c>
      <c r="K22" s="87">
        <v>1</v>
      </c>
      <c r="L22" s="87">
        <v>0</v>
      </c>
      <c r="M22" s="88">
        <f aca="true" t="shared" si="1" ref="M22:M28">SUM(K22:L22)</f>
        <v>1</v>
      </c>
      <c r="N22" s="89">
        <f>J22-$J$22</f>
        <v>0</v>
      </c>
    </row>
    <row r="23" spans="1:14" ht="18">
      <c r="A23" s="68">
        <v>2</v>
      </c>
      <c r="B23" s="74">
        <v>3</v>
      </c>
      <c r="C23" s="90" t="s">
        <v>113</v>
      </c>
      <c r="D23" s="82">
        <v>1983</v>
      </c>
      <c r="E23" s="83" t="s">
        <v>61</v>
      </c>
      <c r="F23" s="111" t="s">
        <v>164</v>
      </c>
      <c r="G23" s="60" t="s">
        <v>114</v>
      </c>
      <c r="H23" s="122">
        <v>0.019385416666666665</v>
      </c>
      <c r="I23" s="85">
        <v>0.00104166666666667</v>
      </c>
      <c r="J23" s="86">
        <f t="shared" si="0"/>
        <v>0.018343749999999995</v>
      </c>
      <c r="K23" s="87">
        <v>2</v>
      </c>
      <c r="L23" s="87">
        <v>2</v>
      </c>
      <c r="M23" s="88">
        <f t="shared" si="1"/>
        <v>4</v>
      </c>
      <c r="N23" s="89">
        <f aca="true" t="shared" si="2" ref="N23:N28">J23-$J$22</f>
        <v>0.0004166666666666659</v>
      </c>
    </row>
    <row r="24" spans="1:14" ht="18">
      <c r="A24" s="68">
        <v>3</v>
      </c>
      <c r="B24" s="74">
        <v>5</v>
      </c>
      <c r="C24" s="90" t="s">
        <v>107</v>
      </c>
      <c r="D24" s="82">
        <v>1981</v>
      </c>
      <c r="E24" s="83" t="s">
        <v>62</v>
      </c>
      <c r="F24" s="111" t="s">
        <v>164</v>
      </c>
      <c r="G24" s="60" t="s">
        <v>108</v>
      </c>
      <c r="H24" s="122">
        <v>0.021064814814814814</v>
      </c>
      <c r="I24" s="85">
        <v>0.00173611111111111</v>
      </c>
      <c r="J24" s="86">
        <f t="shared" si="0"/>
        <v>0.019328703703703706</v>
      </c>
      <c r="K24" s="87">
        <v>2</v>
      </c>
      <c r="L24" s="87">
        <v>2</v>
      </c>
      <c r="M24" s="88">
        <f t="shared" si="1"/>
        <v>4</v>
      </c>
      <c r="N24" s="89">
        <f t="shared" si="2"/>
        <v>0.001401620370370376</v>
      </c>
    </row>
    <row r="25" spans="1:14" ht="18">
      <c r="A25" s="68">
        <v>4</v>
      </c>
      <c r="B25" s="74">
        <v>4</v>
      </c>
      <c r="C25" s="90" t="s">
        <v>109</v>
      </c>
      <c r="D25" s="82">
        <v>1984</v>
      </c>
      <c r="E25" s="83" t="s">
        <v>62</v>
      </c>
      <c r="F25" s="111" t="s">
        <v>164</v>
      </c>
      <c r="G25" s="60" t="s">
        <v>110</v>
      </c>
      <c r="H25" s="122">
        <v>0.02122453703703704</v>
      </c>
      <c r="I25" s="85">
        <v>0.00138888888888889</v>
      </c>
      <c r="J25" s="86">
        <f t="shared" si="0"/>
        <v>0.019835648148148147</v>
      </c>
      <c r="K25" s="87">
        <v>1</v>
      </c>
      <c r="L25" s="87">
        <v>0</v>
      </c>
      <c r="M25" s="88">
        <f t="shared" si="1"/>
        <v>1</v>
      </c>
      <c r="N25" s="89">
        <f t="shared" si="2"/>
        <v>0.0019085648148148178</v>
      </c>
    </row>
    <row r="26" spans="1:14" ht="18">
      <c r="A26" s="68">
        <v>5</v>
      </c>
      <c r="B26" s="74">
        <v>1</v>
      </c>
      <c r="C26" s="90" t="s">
        <v>98</v>
      </c>
      <c r="D26" s="82">
        <v>1988</v>
      </c>
      <c r="E26" s="83" t="s">
        <v>62</v>
      </c>
      <c r="F26" s="111" t="s">
        <v>164</v>
      </c>
      <c r="G26" s="60" t="s">
        <v>50</v>
      </c>
      <c r="H26" s="122">
        <v>0.020414351851851854</v>
      </c>
      <c r="I26" s="85">
        <v>0.00034722222222222224</v>
      </c>
      <c r="J26" s="86">
        <f t="shared" si="0"/>
        <v>0.020067129629629633</v>
      </c>
      <c r="K26" s="87">
        <v>0</v>
      </c>
      <c r="L26" s="87">
        <v>0</v>
      </c>
      <c r="M26" s="88">
        <f t="shared" si="1"/>
        <v>0</v>
      </c>
      <c r="N26" s="89">
        <f t="shared" si="2"/>
        <v>0.002140046296296303</v>
      </c>
    </row>
    <row r="27" spans="1:14" ht="18">
      <c r="A27" s="68">
        <v>6</v>
      </c>
      <c r="B27" s="74">
        <v>2</v>
      </c>
      <c r="C27" s="90" t="s">
        <v>97</v>
      </c>
      <c r="D27" s="82">
        <v>1987</v>
      </c>
      <c r="E27" s="83" t="s">
        <v>62</v>
      </c>
      <c r="F27" s="111" t="s">
        <v>163</v>
      </c>
      <c r="G27" s="60" t="s">
        <v>165</v>
      </c>
      <c r="H27" s="122">
        <v>0.020871527777777777</v>
      </c>
      <c r="I27" s="85">
        <v>0.0006944444444444445</v>
      </c>
      <c r="J27" s="86">
        <f t="shared" si="0"/>
        <v>0.02017708333333333</v>
      </c>
      <c r="K27" s="87">
        <v>1</v>
      </c>
      <c r="L27" s="87">
        <v>2</v>
      </c>
      <c r="M27" s="88">
        <f t="shared" si="1"/>
        <v>3</v>
      </c>
      <c r="N27" s="89">
        <f t="shared" si="2"/>
        <v>0.002250000000000002</v>
      </c>
    </row>
    <row r="28" spans="1:14" ht="18">
      <c r="A28" s="68">
        <v>7</v>
      </c>
      <c r="B28" s="74">
        <v>7</v>
      </c>
      <c r="C28" s="90" t="s">
        <v>199</v>
      </c>
      <c r="D28" s="82">
        <v>1987</v>
      </c>
      <c r="E28" s="83" t="s">
        <v>62</v>
      </c>
      <c r="F28" s="111" t="s">
        <v>163</v>
      </c>
      <c r="G28" s="60" t="s">
        <v>200</v>
      </c>
      <c r="H28" s="122">
        <v>0.0226724537037037</v>
      </c>
      <c r="I28" s="85">
        <v>0.00243055555555555</v>
      </c>
      <c r="J28" s="86">
        <f t="shared" si="0"/>
        <v>0.02024189814814815</v>
      </c>
      <c r="K28" s="87">
        <v>2</v>
      </c>
      <c r="L28" s="87">
        <v>0</v>
      </c>
      <c r="M28" s="88">
        <f t="shared" si="1"/>
        <v>2</v>
      </c>
      <c r="N28" s="89">
        <f t="shared" si="2"/>
        <v>0.0023148148148148216</v>
      </c>
    </row>
    <row r="29" spans="1:14" ht="18">
      <c r="A29" s="68"/>
      <c r="B29" s="74">
        <v>6</v>
      </c>
      <c r="C29" s="90" t="s">
        <v>111</v>
      </c>
      <c r="D29" s="82">
        <v>1986</v>
      </c>
      <c r="E29" s="83" t="s">
        <v>62</v>
      </c>
      <c r="F29" s="111" t="s">
        <v>164</v>
      </c>
      <c r="G29" s="60" t="s">
        <v>108</v>
      </c>
      <c r="H29" s="122"/>
      <c r="I29" s="85">
        <v>0.00208333333333333</v>
      </c>
      <c r="J29" s="86"/>
      <c r="K29" s="87"/>
      <c r="L29" s="87"/>
      <c r="M29" s="88"/>
      <c r="N29" s="89"/>
    </row>
    <row r="30" spans="1:14" ht="18">
      <c r="A30" s="68"/>
      <c r="B30" s="74"/>
      <c r="C30" s="90"/>
      <c r="D30" s="82"/>
      <c r="E30" s="83"/>
      <c r="F30" s="111"/>
      <c r="G30" s="60"/>
      <c r="H30" s="122"/>
      <c r="I30" s="85"/>
      <c r="J30" s="86"/>
      <c r="K30" s="91"/>
      <c r="L30" s="91"/>
      <c r="M30" s="92"/>
      <c r="N30" s="106"/>
    </row>
    <row r="31" spans="1:14" ht="15">
      <c r="A31" s="68" t="s">
        <v>1</v>
      </c>
      <c r="B31" s="73" t="s">
        <v>1</v>
      </c>
      <c r="C31" s="75" t="s">
        <v>94</v>
      </c>
      <c r="D31" s="68" t="s">
        <v>1</v>
      </c>
      <c r="E31" s="69"/>
      <c r="F31" s="115"/>
      <c r="G31" s="60"/>
      <c r="H31" s="60"/>
      <c r="I31" s="85"/>
      <c r="J31" s="60"/>
      <c r="K31" s="60"/>
      <c r="L31" s="76"/>
      <c r="M31" s="76" t="s">
        <v>1</v>
      </c>
      <c r="N31" s="76" t="s">
        <v>1</v>
      </c>
    </row>
    <row r="32" spans="1:14" ht="15">
      <c r="A32" s="68" t="s">
        <v>1</v>
      </c>
      <c r="B32" s="73" t="s">
        <v>1</v>
      </c>
      <c r="C32" s="60" t="s">
        <v>115</v>
      </c>
      <c r="D32" s="68"/>
      <c r="E32" s="69"/>
      <c r="F32" s="115"/>
      <c r="G32" s="60"/>
      <c r="H32" s="79"/>
      <c r="I32" s="80"/>
      <c r="J32" s="80"/>
      <c r="K32" s="71"/>
      <c r="L32" s="71"/>
      <c r="M32" s="72"/>
      <c r="N32" s="80"/>
    </row>
    <row r="34" spans="1:14" ht="18">
      <c r="A34" s="68">
        <v>1</v>
      </c>
      <c r="B34" s="74">
        <v>18</v>
      </c>
      <c r="C34" s="90" t="s">
        <v>116</v>
      </c>
      <c r="D34" s="82">
        <v>1990</v>
      </c>
      <c r="E34" s="83" t="s">
        <v>63</v>
      </c>
      <c r="F34" s="111" t="s">
        <v>164</v>
      </c>
      <c r="G34" s="60" t="s">
        <v>108</v>
      </c>
      <c r="H34" s="122">
        <v>0.027038194444444445</v>
      </c>
      <c r="I34" s="85">
        <v>0.00624999999999998</v>
      </c>
      <c r="J34" s="86">
        <f aca="true" t="shared" si="3" ref="J34:J45">H34-I34</f>
        <v>0.020788194444444463</v>
      </c>
      <c r="K34" s="87">
        <v>1</v>
      </c>
      <c r="L34" s="87">
        <v>1</v>
      </c>
      <c r="M34" s="88">
        <f aca="true" t="shared" si="4" ref="M34:M45">SUM(K34:L34)</f>
        <v>2</v>
      </c>
      <c r="N34" s="89">
        <f>J34-$J$34</f>
        <v>0</v>
      </c>
    </row>
    <row r="35" spans="1:14" ht="18">
      <c r="A35" s="68">
        <v>2</v>
      </c>
      <c r="B35" s="74">
        <v>12</v>
      </c>
      <c r="C35" s="90" t="s">
        <v>122</v>
      </c>
      <c r="D35" s="82">
        <v>1990</v>
      </c>
      <c r="E35" s="83" t="s">
        <v>63</v>
      </c>
      <c r="F35" s="111" t="s">
        <v>164</v>
      </c>
      <c r="G35" s="60" t="s">
        <v>108</v>
      </c>
      <c r="H35" s="122">
        <v>0.02578935185185185</v>
      </c>
      <c r="I35" s="85">
        <v>0.00416666666666666</v>
      </c>
      <c r="J35" s="86">
        <f t="shared" si="3"/>
        <v>0.021622685185185193</v>
      </c>
      <c r="K35" s="87">
        <v>2</v>
      </c>
      <c r="L35" s="87">
        <v>2</v>
      </c>
      <c r="M35" s="88">
        <f t="shared" si="4"/>
        <v>4</v>
      </c>
      <c r="N35" s="89">
        <f aca="true" t="shared" si="5" ref="N35:N45">J35-$J$34</f>
        <v>0.0008344907407407294</v>
      </c>
    </row>
    <row r="36" spans="1:14" ht="18">
      <c r="A36" s="68">
        <v>3</v>
      </c>
      <c r="B36" s="74">
        <v>10</v>
      </c>
      <c r="C36" s="90" t="s">
        <v>128</v>
      </c>
      <c r="D36" s="82">
        <v>1990</v>
      </c>
      <c r="E36" s="83" t="s">
        <v>63</v>
      </c>
      <c r="F36" s="111" t="s">
        <v>164</v>
      </c>
      <c r="G36" s="60" t="s">
        <v>50</v>
      </c>
      <c r="H36" s="122">
        <v>0.026079861111111113</v>
      </c>
      <c r="I36" s="85">
        <v>0.00347222222222222</v>
      </c>
      <c r="J36" s="86">
        <f t="shared" si="3"/>
        <v>0.022607638888888892</v>
      </c>
      <c r="K36" s="87">
        <v>1</v>
      </c>
      <c r="L36" s="87">
        <v>2</v>
      </c>
      <c r="M36" s="88">
        <f t="shared" si="4"/>
        <v>3</v>
      </c>
      <c r="N36" s="89">
        <f t="shared" si="5"/>
        <v>0.001819444444444429</v>
      </c>
    </row>
    <row r="37" spans="1:14" ht="18">
      <c r="A37" s="68">
        <v>4</v>
      </c>
      <c r="B37" s="74">
        <v>19</v>
      </c>
      <c r="C37" s="90" t="s">
        <v>172</v>
      </c>
      <c r="D37" s="82">
        <v>1990</v>
      </c>
      <c r="E37" s="83" t="s">
        <v>63</v>
      </c>
      <c r="F37" s="111" t="s">
        <v>170</v>
      </c>
      <c r="G37" s="60" t="s">
        <v>171</v>
      </c>
      <c r="H37" s="122">
        <v>0.029216435185185186</v>
      </c>
      <c r="I37" s="85">
        <v>0.0065972222222222</v>
      </c>
      <c r="J37" s="86">
        <f t="shared" si="3"/>
        <v>0.022619212962962987</v>
      </c>
      <c r="K37" s="87">
        <v>3</v>
      </c>
      <c r="L37" s="87">
        <v>3</v>
      </c>
      <c r="M37" s="88">
        <f t="shared" si="4"/>
        <v>6</v>
      </c>
      <c r="N37" s="89">
        <f t="shared" si="5"/>
        <v>0.0018310185185185235</v>
      </c>
    </row>
    <row r="38" spans="1:14" ht="18">
      <c r="A38" s="68">
        <v>5</v>
      </c>
      <c r="B38" s="74">
        <v>15</v>
      </c>
      <c r="C38" s="90" t="s">
        <v>123</v>
      </c>
      <c r="D38" s="82">
        <v>1989</v>
      </c>
      <c r="E38" s="83">
        <v>1</v>
      </c>
      <c r="F38" s="111" t="s">
        <v>164</v>
      </c>
      <c r="G38" s="60" t="s">
        <v>124</v>
      </c>
      <c r="H38" s="122">
        <v>0.027982638888888887</v>
      </c>
      <c r="I38" s="85">
        <v>0.00520833333333332</v>
      </c>
      <c r="J38" s="86">
        <f t="shared" si="3"/>
        <v>0.02277430555555557</v>
      </c>
      <c r="K38" s="87">
        <v>1</v>
      </c>
      <c r="L38" s="87">
        <v>1</v>
      </c>
      <c r="M38" s="88">
        <f t="shared" si="4"/>
        <v>2</v>
      </c>
      <c r="N38" s="89">
        <f t="shared" si="5"/>
        <v>0.001986111111111105</v>
      </c>
    </row>
    <row r="39" spans="1:14" ht="18">
      <c r="A39" s="68">
        <v>6</v>
      </c>
      <c r="B39" s="74">
        <v>11</v>
      </c>
      <c r="C39" s="90" t="s">
        <v>125</v>
      </c>
      <c r="D39" s="82">
        <v>1990</v>
      </c>
      <c r="E39" s="83" t="s">
        <v>63</v>
      </c>
      <c r="F39" s="111" t="s">
        <v>164</v>
      </c>
      <c r="G39" s="60" t="s">
        <v>124</v>
      </c>
      <c r="H39" s="122">
        <v>0.028283564814814813</v>
      </c>
      <c r="I39" s="85">
        <v>0.00381944444444444</v>
      </c>
      <c r="J39" s="86">
        <f t="shared" si="3"/>
        <v>0.024464120370370372</v>
      </c>
      <c r="K39" s="87">
        <v>0</v>
      </c>
      <c r="L39" s="87">
        <v>2</v>
      </c>
      <c r="M39" s="88">
        <f t="shared" si="4"/>
        <v>2</v>
      </c>
      <c r="N39" s="89">
        <f t="shared" si="5"/>
        <v>0.003675925925925909</v>
      </c>
    </row>
    <row r="40" spans="1:14" ht="18">
      <c r="A40" s="68">
        <v>7</v>
      </c>
      <c r="B40" s="74">
        <v>20</v>
      </c>
      <c r="C40" s="90" t="s">
        <v>120</v>
      </c>
      <c r="D40" s="82">
        <v>1992</v>
      </c>
      <c r="E40" s="83">
        <v>1</v>
      </c>
      <c r="F40" s="111" t="s">
        <v>164</v>
      </c>
      <c r="G40" s="60" t="s">
        <v>50</v>
      </c>
      <c r="H40" s="122">
        <v>0.03167013888888889</v>
      </c>
      <c r="I40" s="85">
        <v>0.00694444444444442</v>
      </c>
      <c r="J40" s="86">
        <f t="shared" si="3"/>
        <v>0.024725694444444467</v>
      </c>
      <c r="K40" s="87">
        <v>2</v>
      </c>
      <c r="L40" s="87">
        <v>4</v>
      </c>
      <c r="M40" s="88">
        <f t="shared" si="4"/>
        <v>6</v>
      </c>
      <c r="N40" s="89">
        <f t="shared" si="5"/>
        <v>0.0039375000000000035</v>
      </c>
    </row>
    <row r="41" spans="1:14" ht="18">
      <c r="A41" s="68">
        <v>8</v>
      </c>
      <c r="B41" s="74">
        <v>9</v>
      </c>
      <c r="C41" s="90" t="s">
        <v>121</v>
      </c>
      <c r="D41" s="82">
        <v>1990</v>
      </c>
      <c r="E41" s="83" t="s">
        <v>63</v>
      </c>
      <c r="F41" s="111" t="s">
        <v>164</v>
      </c>
      <c r="G41" s="60" t="s">
        <v>50</v>
      </c>
      <c r="H41" s="122">
        <v>0.02857175925925926</v>
      </c>
      <c r="I41" s="85">
        <v>0.003125</v>
      </c>
      <c r="J41" s="86">
        <f t="shared" si="3"/>
        <v>0.02544675925925926</v>
      </c>
      <c r="K41" s="87">
        <v>2</v>
      </c>
      <c r="L41" s="87">
        <v>4</v>
      </c>
      <c r="M41" s="88">
        <f t="shared" si="4"/>
        <v>6</v>
      </c>
      <c r="N41" s="89">
        <f t="shared" si="5"/>
        <v>0.004658564814814796</v>
      </c>
    </row>
    <row r="42" spans="1:14" ht="18">
      <c r="A42" s="68">
        <v>9</v>
      </c>
      <c r="B42" s="74">
        <v>17</v>
      </c>
      <c r="C42" s="90" t="s">
        <v>126</v>
      </c>
      <c r="D42" s="82">
        <v>1989</v>
      </c>
      <c r="E42" s="83" t="s">
        <v>63</v>
      </c>
      <c r="F42" s="111" t="s">
        <v>164</v>
      </c>
      <c r="G42" s="60" t="s">
        <v>50</v>
      </c>
      <c r="H42" s="122">
        <v>0.031503472222222224</v>
      </c>
      <c r="I42" s="85">
        <v>0.00590277777777776</v>
      </c>
      <c r="J42" s="86">
        <f t="shared" si="3"/>
        <v>0.025600694444444464</v>
      </c>
      <c r="K42" s="87">
        <v>1</v>
      </c>
      <c r="L42" s="87">
        <v>3</v>
      </c>
      <c r="M42" s="88">
        <f t="shared" si="4"/>
        <v>4</v>
      </c>
      <c r="N42" s="89">
        <f t="shared" si="5"/>
        <v>0.004812500000000001</v>
      </c>
    </row>
    <row r="43" spans="1:14" ht="18">
      <c r="A43" s="68">
        <v>10</v>
      </c>
      <c r="B43" s="74">
        <v>13</v>
      </c>
      <c r="C43" s="90" t="s">
        <v>166</v>
      </c>
      <c r="D43" s="82">
        <v>1991</v>
      </c>
      <c r="E43" s="83">
        <v>1</v>
      </c>
      <c r="F43" s="111" t="s">
        <v>164</v>
      </c>
      <c r="G43" s="60" t="s">
        <v>108</v>
      </c>
      <c r="H43" s="122">
        <v>0.03020486111111111</v>
      </c>
      <c r="I43" s="85">
        <v>0.00451388888888888</v>
      </c>
      <c r="J43" s="86">
        <f t="shared" si="3"/>
        <v>0.02569097222222223</v>
      </c>
      <c r="K43" s="87">
        <v>4</v>
      </c>
      <c r="L43" s="87">
        <v>4</v>
      </c>
      <c r="M43" s="88">
        <f t="shared" si="4"/>
        <v>8</v>
      </c>
      <c r="N43" s="89">
        <f t="shared" si="5"/>
        <v>0.004902777777777766</v>
      </c>
    </row>
    <row r="44" spans="1:14" ht="18">
      <c r="A44" s="68">
        <v>11</v>
      </c>
      <c r="B44" s="74">
        <v>14</v>
      </c>
      <c r="C44" s="90" t="s">
        <v>117</v>
      </c>
      <c r="D44" s="82">
        <v>1992</v>
      </c>
      <c r="E44" s="83">
        <v>1</v>
      </c>
      <c r="F44" s="111" t="s">
        <v>164</v>
      </c>
      <c r="G44" s="60" t="s">
        <v>50</v>
      </c>
      <c r="H44" s="122">
        <v>0.03364814814814815</v>
      </c>
      <c r="I44" s="85">
        <v>0.0048611111111111</v>
      </c>
      <c r="J44" s="86">
        <f t="shared" si="3"/>
        <v>0.02878703703703705</v>
      </c>
      <c r="K44" s="87">
        <v>3</v>
      </c>
      <c r="L44" s="87">
        <v>5</v>
      </c>
      <c r="M44" s="88">
        <f t="shared" si="4"/>
        <v>8</v>
      </c>
      <c r="N44" s="89">
        <f t="shared" si="5"/>
        <v>0.007998842592592585</v>
      </c>
    </row>
    <row r="45" spans="1:14" ht="18">
      <c r="A45" s="68">
        <v>12</v>
      </c>
      <c r="B45" s="74">
        <v>16</v>
      </c>
      <c r="C45" s="90" t="s">
        <v>173</v>
      </c>
      <c r="D45" s="82">
        <v>1992</v>
      </c>
      <c r="E45" s="83">
        <v>1</v>
      </c>
      <c r="F45" s="111" t="s">
        <v>164</v>
      </c>
      <c r="G45" s="60" t="s">
        <v>50</v>
      </c>
      <c r="H45" s="122">
        <v>0.034525462962962966</v>
      </c>
      <c r="I45" s="85">
        <v>0.00555555555555554</v>
      </c>
      <c r="J45" s="86">
        <f t="shared" si="3"/>
        <v>0.028969907407407427</v>
      </c>
      <c r="K45" s="87">
        <v>5</v>
      </c>
      <c r="L45" s="87">
        <v>5</v>
      </c>
      <c r="M45" s="88">
        <f t="shared" si="4"/>
        <v>10</v>
      </c>
      <c r="N45" s="89">
        <f t="shared" si="5"/>
        <v>0.008181712962962964</v>
      </c>
    </row>
    <row r="46" spans="1:14" ht="14.25">
      <c r="A46" s="60" t="s">
        <v>1</v>
      </c>
      <c r="B46" s="60" t="s">
        <v>1</v>
      </c>
      <c r="C46" s="75" t="s">
        <v>77</v>
      </c>
      <c r="D46" s="68"/>
      <c r="E46" s="69"/>
      <c r="F46" s="115"/>
      <c r="G46" s="60"/>
      <c r="H46" s="60"/>
      <c r="I46" s="85"/>
      <c r="J46" s="60"/>
      <c r="K46" s="60"/>
      <c r="L46" s="76"/>
      <c r="M46" s="76" t="s">
        <v>1</v>
      </c>
      <c r="N46" s="76" t="s">
        <v>1</v>
      </c>
    </row>
    <row r="47" spans="1:14" ht="15">
      <c r="A47" s="60" t="s">
        <v>1</v>
      </c>
      <c r="B47" s="60" t="s">
        <v>1</v>
      </c>
      <c r="C47" s="60" t="s">
        <v>130</v>
      </c>
      <c r="D47" s="68"/>
      <c r="E47" s="69"/>
      <c r="F47" s="115"/>
      <c r="G47" s="60"/>
      <c r="H47" s="94"/>
      <c r="I47" s="85"/>
      <c r="J47" s="96"/>
      <c r="K47" s="97"/>
      <c r="L47" s="97"/>
      <c r="M47" s="98"/>
      <c r="N47" s="99"/>
    </row>
    <row r="48" spans="1:14" ht="15">
      <c r="A48" s="60"/>
      <c r="B48" s="60"/>
      <c r="C48" s="60"/>
      <c r="D48" s="68"/>
      <c r="E48" s="69"/>
      <c r="F48" s="115"/>
      <c r="G48" s="60"/>
      <c r="H48" s="94"/>
      <c r="I48" s="85"/>
      <c r="J48" s="96"/>
      <c r="K48" s="97"/>
      <c r="L48" s="97"/>
      <c r="M48" s="98"/>
      <c r="N48" s="99"/>
    </row>
    <row r="49" spans="1:14" ht="18">
      <c r="A49" s="68">
        <v>1</v>
      </c>
      <c r="B49" s="74">
        <v>43</v>
      </c>
      <c r="C49" s="90" t="s">
        <v>81</v>
      </c>
      <c r="D49" s="100">
        <v>1981</v>
      </c>
      <c r="E49" s="83" t="s">
        <v>62</v>
      </c>
      <c r="F49" s="116" t="s">
        <v>164</v>
      </c>
      <c r="G49" s="60" t="s">
        <v>132</v>
      </c>
      <c r="H49" s="122">
        <v>0.03486458333333333</v>
      </c>
      <c r="I49" s="85">
        <v>0.0149305555555555</v>
      </c>
      <c r="J49" s="86">
        <f aca="true" t="shared" si="6" ref="J49:J61">H49-I49</f>
        <v>0.019934027777777828</v>
      </c>
      <c r="K49" s="87">
        <v>0</v>
      </c>
      <c r="L49" s="87">
        <v>2</v>
      </c>
      <c r="M49" s="88">
        <f aca="true" t="shared" si="7" ref="M49:M61">SUM(K49:L49)</f>
        <v>2</v>
      </c>
      <c r="N49" s="89">
        <f>J49-$J$49</f>
        <v>0</v>
      </c>
    </row>
    <row r="50" spans="1:14" ht="18">
      <c r="A50" s="68">
        <v>2</v>
      </c>
      <c r="B50" s="74">
        <v>32</v>
      </c>
      <c r="C50" s="90" t="s">
        <v>89</v>
      </c>
      <c r="D50" s="82">
        <v>1988</v>
      </c>
      <c r="E50" s="83" t="s">
        <v>62</v>
      </c>
      <c r="F50" s="116" t="s">
        <v>164</v>
      </c>
      <c r="G50" s="60" t="s">
        <v>131</v>
      </c>
      <c r="H50" s="122">
        <v>0.03150115740740741</v>
      </c>
      <c r="I50" s="85">
        <v>0.011111111111111112</v>
      </c>
      <c r="J50" s="86">
        <f t="shared" si="6"/>
        <v>0.020390046296296295</v>
      </c>
      <c r="K50" s="87">
        <v>0</v>
      </c>
      <c r="L50" s="87">
        <v>0</v>
      </c>
      <c r="M50" s="88">
        <f t="shared" si="7"/>
        <v>0</v>
      </c>
      <c r="N50" s="89">
        <f aca="true" t="shared" si="8" ref="N50:N61">J50-$J$49</f>
        <v>0.00045601851851846675</v>
      </c>
    </row>
    <row r="51" spans="1:14" ht="18">
      <c r="A51" s="68">
        <v>3</v>
      </c>
      <c r="B51" s="74">
        <v>45</v>
      </c>
      <c r="C51" s="90" t="s">
        <v>133</v>
      </c>
      <c r="D51" s="82">
        <v>1988</v>
      </c>
      <c r="E51" s="83" t="s">
        <v>63</v>
      </c>
      <c r="F51" s="116" t="s">
        <v>164</v>
      </c>
      <c r="G51" s="60" t="s">
        <v>131</v>
      </c>
      <c r="H51" s="122">
        <v>0.036974537037037035</v>
      </c>
      <c r="I51" s="85">
        <v>0.015625</v>
      </c>
      <c r="J51" s="86">
        <f t="shared" si="6"/>
        <v>0.021349537037037035</v>
      </c>
      <c r="K51" s="87">
        <v>3</v>
      </c>
      <c r="L51" s="87">
        <v>0</v>
      </c>
      <c r="M51" s="88">
        <f t="shared" si="7"/>
        <v>3</v>
      </c>
      <c r="N51" s="89">
        <f t="shared" si="8"/>
        <v>0.0014155092592592067</v>
      </c>
    </row>
    <row r="52" spans="1:14" ht="18">
      <c r="A52" s="68">
        <v>4</v>
      </c>
      <c r="B52" s="74">
        <v>38</v>
      </c>
      <c r="C52" s="90" t="s">
        <v>85</v>
      </c>
      <c r="D52" s="82">
        <v>1985</v>
      </c>
      <c r="E52" s="83" t="s">
        <v>63</v>
      </c>
      <c r="F52" s="116" t="s">
        <v>164</v>
      </c>
      <c r="G52" s="60" t="s">
        <v>134</v>
      </c>
      <c r="H52" s="122">
        <v>0.03467824074074074</v>
      </c>
      <c r="I52" s="85">
        <v>0.0131944444444444</v>
      </c>
      <c r="J52" s="86">
        <f t="shared" si="6"/>
        <v>0.02148379629629634</v>
      </c>
      <c r="K52" s="87">
        <v>1</v>
      </c>
      <c r="L52" s="87">
        <v>2</v>
      </c>
      <c r="M52" s="88">
        <f t="shared" si="7"/>
        <v>3</v>
      </c>
      <c r="N52" s="89">
        <f t="shared" si="8"/>
        <v>0.0015497685185185128</v>
      </c>
    </row>
    <row r="53" spans="1:14" ht="18">
      <c r="A53" s="68">
        <v>5</v>
      </c>
      <c r="B53" s="74">
        <v>48</v>
      </c>
      <c r="C53" s="81" t="s">
        <v>92</v>
      </c>
      <c r="D53" s="82">
        <v>1984</v>
      </c>
      <c r="E53" s="83" t="s">
        <v>60</v>
      </c>
      <c r="F53" s="111" t="s">
        <v>164</v>
      </c>
      <c r="G53" s="60" t="s">
        <v>108</v>
      </c>
      <c r="H53" s="84">
        <v>0.03825810185185185</v>
      </c>
      <c r="I53" s="85">
        <v>0.0166666666666666</v>
      </c>
      <c r="J53" s="86">
        <f t="shared" si="6"/>
        <v>0.021591435185185248</v>
      </c>
      <c r="K53" s="87">
        <v>2</v>
      </c>
      <c r="L53" s="87">
        <v>1</v>
      </c>
      <c r="M53" s="88">
        <f t="shared" si="7"/>
        <v>3</v>
      </c>
      <c r="N53" s="89">
        <f t="shared" si="8"/>
        <v>0.00165740740740742</v>
      </c>
    </row>
    <row r="54" spans="1:14" ht="18">
      <c r="A54" s="68">
        <v>6</v>
      </c>
      <c r="B54" s="74">
        <v>36</v>
      </c>
      <c r="C54" s="120" t="s">
        <v>91</v>
      </c>
      <c r="D54" s="100">
        <v>1987</v>
      </c>
      <c r="E54" s="100" t="s">
        <v>63</v>
      </c>
      <c r="F54" s="116" t="s">
        <v>164</v>
      </c>
      <c r="G54" s="60" t="s">
        <v>131</v>
      </c>
      <c r="H54" s="122">
        <v>0.03423958333333333</v>
      </c>
      <c r="I54" s="85">
        <v>0.0125</v>
      </c>
      <c r="J54" s="86">
        <f t="shared" si="6"/>
        <v>0.02173958333333333</v>
      </c>
      <c r="K54" s="87">
        <v>3</v>
      </c>
      <c r="L54" s="87">
        <v>2</v>
      </c>
      <c r="M54" s="88">
        <f t="shared" si="7"/>
        <v>5</v>
      </c>
      <c r="N54" s="89">
        <f t="shared" si="8"/>
        <v>0.0018055555555555013</v>
      </c>
    </row>
    <row r="55" spans="1:14" ht="18">
      <c r="A55" s="68">
        <v>7</v>
      </c>
      <c r="B55" s="74">
        <v>34</v>
      </c>
      <c r="C55" s="90" t="s">
        <v>181</v>
      </c>
      <c r="D55" s="82">
        <v>1974</v>
      </c>
      <c r="E55" s="83" t="s">
        <v>62</v>
      </c>
      <c r="F55" s="111" t="s">
        <v>182</v>
      </c>
      <c r="G55" s="60" t="s">
        <v>183</v>
      </c>
      <c r="H55" s="122">
        <v>0.03384375</v>
      </c>
      <c r="I55" s="85">
        <v>0.0118055555555556</v>
      </c>
      <c r="J55" s="86">
        <f t="shared" si="6"/>
        <v>0.0220381944444444</v>
      </c>
      <c r="K55" s="87">
        <v>2</v>
      </c>
      <c r="L55" s="87">
        <v>0</v>
      </c>
      <c r="M55" s="88">
        <f t="shared" si="7"/>
        <v>2</v>
      </c>
      <c r="N55" s="89">
        <f t="shared" si="8"/>
        <v>0.0021041666666665702</v>
      </c>
    </row>
    <row r="56" spans="1:14" ht="18">
      <c r="A56" s="68">
        <v>8</v>
      </c>
      <c r="B56" s="74">
        <v>40</v>
      </c>
      <c r="C56" s="90" t="s">
        <v>87</v>
      </c>
      <c r="D56" s="82">
        <v>1987</v>
      </c>
      <c r="E56" s="83" t="s">
        <v>63</v>
      </c>
      <c r="F56" s="116" t="s">
        <v>164</v>
      </c>
      <c r="G56" s="60" t="s">
        <v>134</v>
      </c>
      <c r="H56" s="122">
        <v>0.03596412037037037</v>
      </c>
      <c r="I56" s="85">
        <v>0.0138888888888889</v>
      </c>
      <c r="J56" s="86">
        <f t="shared" si="6"/>
        <v>0.022075231481481467</v>
      </c>
      <c r="K56" s="87">
        <v>1</v>
      </c>
      <c r="L56" s="87">
        <v>3</v>
      </c>
      <c r="M56" s="88">
        <f t="shared" si="7"/>
        <v>4</v>
      </c>
      <c r="N56" s="89">
        <f t="shared" si="8"/>
        <v>0.0021412037037036383</v>
      </c>
    </row>
    <row r="57" spans="1:14" ht="18">
      <c r="A57" s="68">
        <v>9</v>
      </c>
      <c r="B57" s="74">
        <v>31</v>
      </c>
      <c r="C57" s="90" t="s">
        <v>80</v>
      </c>
      <c r="D57" s="82">
        <v>1974</v>
      </c>
      <c r="E57" s="83" t="s">
        <v>62</v>
      </c>
      <c r="F57" s="116" t="s">
        <v>164</v>
      </c>
      <c r="G57" s="60" t="s">
        <v>141</v>
      </c>
      <c r="H57" s="122">
        <v>0.032866898148148145</v>
      </c>
      <c r="I57" s="85">
        <v>0.01076388888888889</v>
      </c>
      <c r="J57" s="86">
        <f t="shared" si="6"/>
        <v>0.022103009259259253</v>
      </c>
      <c r="K57" s="87">
        <v>1</v>
      </c>
      <c r="L57" s="87">
        <v>1</v>
      </c>
      <c r="M57" s="88">
        <f t="shared" si="7"/>
        <v>2</v>
      </c>
      <c r="N57" s="89">
        <f t="shared" si="8"/>
        <v>0.0021689814814814246</v>
      </c>
    </row>
    <row r="58" spans="1:14" ht="18">
      <c r="A58" s="68">
        <v>10</v>
      </c>
      <c r="B58" s="74">
        <v>47</v>
      </c>
      <c r="C58" s="90" t="s">
        <v>136</v>
      </c>
      <c r="D58" s="82">
        <v>1987</v>
      </c>
      <c r="E58" s="83" t="s">
        <v>63</v>
      </c>
      <c r="F58" s="116" t="s">
        <v>164</v>
      </c>
      <c r="G58" s="60" t="s">
        <v>110</v>
      </c>
      <c r="H58" s="122">
        <v>0.03940625</v>
      </c>
      <c r="I58" s="85">
        <v>0.0163194444444444</v>
      </c>
      <c r="J58" s="86">
        <f t="shared" si="6"/>
        <v>0.023086805555555596</v>
      </c>
      <c r="K58" s="87">
        <v>2</v>
      </c>
      <c r="L58" s="87">
        <v>2</v>
      </c>
      <c r="M58" s="88">
        <f t="shared" si="7"/>
        <v>4</v>
      </c>
      <c r="N58" s="89">
        <f t="shared" si="8"/>
        <v>0.0031527777777777682</v>
      </c>
    </row>
    <row r="59" spans="1:14" ht="18">
      <c r="A59" s="68">
        <v>11</v>
      </c>
      <c r="B59" s="74">
        <v>33</v>
      </c>
      <c r="C59" s="90" t="s">
        <v>138</v>
      </c>
      <c r="D59" s="82">
        <v>1987</v>
      </c>
      <c r="E59" s="83" t="s">
        <v>63</v>
      </c>
      <c r="F59" s="116" t="s">
        <v>163</v>
      </c>
      <c r="G59" s="60" t="s">
        <v>200</v>
      </c>
      <c r="H59" s="122">
        <v>0.03493981481481481</v>
      </c>
      <c r="I59" s="85">
        <v>0.0114583333333333</v>
      </c>
      <c r="J59" s="86">
        <f t="shared" si="6"/>
        <v>0.023481481481481513</v>
      </c>
      <c r="K59" s="87">
        <v>1</v>
      </c>
      <c r="L59" s="87">
        <v>4</v>
      </c>
      <c r="M59" s="88">
        <f t="shared" si="7"/>
        <v>5</v>
      </c>
      <c r="N59" s="89">
        <f t="shared" si="8"/>
        <v>0.0035474537037036846</v>
      </c>
    </row>
    <row r="60" spans="1:14" ht="18">
      <c r="A60" s="68">
        <v>12</v>
      </c>
      <c r="B60" s="74">
        <v>41</v>
      </c>
      <c r="C60" s="90" t="s">
        <v>83</v>
      </c>
      <c r="D60" s="82">
        <v>1986</v>
      </c>
      <c r="E60" s="83" t="s">
        <v>63</v>
      </c>
      <c r="F60" s="116" t="s">
        <v>164</v>
      </c>
      <c r="G60" s="60" t="s">
        <v>132</v>
      </c>
      <c r="H60" s="122">
        <v>0.0392349537037037</v>
      </c>
      <c r="I60" s="85">
        <v>0.0142361111111111</v>
      </c>
      <c r="J60" s="86">
        <f t="shared" si="6"/>
        <v>0.0249988425925926</v>
      </c>
      <c r="K60" s="87">
        <v>1</v>
      </c>
      <c r="L60" s="87">
        <v>3</v>
      </c>
      <c r="M60" s="88">
        <f t="shared" si="7"/>
        <v>4</v>
      </c>
      <c r="N60" s="89">
        <f t="shared" si="8"/>
        <v>0.005064814814814772</v>
      </c>
    </row>
    <row r="61" spans="1:14" ht="18">
      <c r="A61" s="68">
        <v>13</v>
      </c>
      <c r="B61" s="74">
        <v>42</v>
      </c>
      <c r="C61" s="90" t="s">
        <v>174</v>
      </c>
      <c r="D61" s="82">
        <v>1982</v>
      </c>
      <c r="E61" s="83" t="s">
        <v>63</v>
      </c>
      <c r="F61" s="111" t="s">
        <v>164</v>
      </c>
      <c r="G61" s="60" t="s">
        <v>108</v>
      </c>
      <c r="H61" s="122">
        <v>0.041701388888888885</v>
      </c>
      <c r="I61" s="85">
        <v>0.0145833333333333</v>
      </c>
      <c r="J61" s="86">
        <f t="shared" si="6"/>
        <v>0.027118055555555583</v>
      </c>
      <c r="K61" s="87">
        <v>2</v>
      </c>
      <c r="L61" s="87">
        <v>2</v>
      </c>
      <c r="M61" s="88">
        <f t="shared" si="7"/>
        <v>4</v>
      </c>
      <c r="N61" s="89">
        <f t="shared" si="8"/>
        <v>0.0071840277777777545</v>
      </c>
    </row>
    <row r="62" spans="1:14" ht="18">
      <c r="A62" s="68"/>
      <c r="B62" s="74">
        <v>35</v>
      </c>
      <c r="C62" s="90" t="s">
        <v>79</v>
      </c>
      <c r="D62" s="82">
        <v>1985</v>
      </c>
      <c r="E62" s="83" t="s">
        <v>62</v>
      </c>
      <c r="F62" s="116" t="s">
        <v>164</v>
      </c>
      <c r="G62" s="60" t="s">
        <v>132</v>
      </c>
      <c r="H62" s="122"/>
      <c r="I62" s="85">
        <v>0.0121527777777778</v>
      </c>
      <c r="J62" s="86"/>
      <c r="K62" s="87"/>
      <c r="L62" s="87"/>
      <c r="M62" s="88"/>
      <c r="N62" s="89"/>
    </row>
    <row r="63" spans="1:14" ht="18">
      <c r="A63" s="68"/>
      <c r="B63" s="74">
        <v>37</v>
      </c>
      <c r="C63" s="90" t="s">
        <v>137</v>
      </c>
      <c r="D63" s="82">
        <v>1987</v>
      </c>
      <c r="E63" s="83" t="s">
        <v>63</v>
      </c>
      <c r="F63" s="116" t="s">
        <v>164</v>
      </c>
      <c r="G63" s="60" t="s">
        <v>50</v>
      </c>
      <c r="H63" s="122"/>
      <c r="I63" s="85">
        <v>0.0128472222222222</v>
      </c>
      <c r="J63" s="86"/>
      <c r="K63" s="87"/>
      <c r="L63" s="87"/>
      <c r="M63" s="88"/>
      <c r="N63" s="89"/>
    </row>
    <row r="64" spans="1:14" ht="18">
      <c r="A64" s="68"/>
      <c r="B64" s="74">
        <v>39</v>
      </c>
      <c r="C64" s="90" t="s">
        <v>84</v>
      </c>
      <c r="D64" s="82">
        <v>1983</v>
      </c>
      <c r="E64" s="83" t="s">
        <v>63</v>
      </c>
      <c r="F64" s="116" t="s">
        <v>164</v>
      </c>
      <c r="G64" s="60" t="s">
        <v>132</v>
      </c>
      <c r="H64" s="122"/>
      <c r="I64" s="85">
        <v>0.0135416666666667</v>
      </c>
      <c r="J64" s="86"/>
      <c r="K64" s="87"/>
      <c r="L64" s="87"/>
      <c r="M64" s="88"/>
      <c r="N64" s="89"/>
    </row>
    <row r="65" spans="1:14" ht="18">
      <c r="A65" s="68"/>
      <c r="B65" s="74">
        <v>44</v>
      </c>
      <c r="C65" s="120" t="s">
        <v>82</v>
      </c>
      <c r="D65" s="100">
        <v>1986</v>
      </c>
      <c r="E65" s="100" t="s">
        <v>62</v>
      </c>
      <c r="F65" s="116" t="s">
        <v>164</v>
      </c>
      <c r="G65" s="60" t="s">
        <v>132</v>
      </c>
      <c r="H65" s="122"/>
      <c r="I65" s="85">
        <v>0.0152777777777778</v>
      </c>
      <c r="J65" s="86"/>
      <c r="K65" s="87"/>
      <c r="L65" s="87"/>
      <c r="M65" s="88"/>
      <c r="N65" s="89"/>
    </row>
    <row r="66" spans="1:14" ht="18">
      <c r="A66" s="68"/>
      <c r="B66" s="74">
        <v>46</v>
      </c>
      <c r="C66" s="90" t="s">
        <v>139</v>
      </c>
      <c r="D66" s="82">
        <v>1982</v>
      </c>
      <c r="E66" s="83" t="s">
        <v>62</v>
      </c>
      <c r="F66" s="116" t="s">
        <v>164</v>
      </c>
      <c r="G66" s="60" t="s">
        <v>140</v>
      </c>
      <c r="H66" s="84"/>
      <c r="I66" s="85">
        <v>0.0159722222222222</v>
      </c>
      <c r="J66" s="86"/>
      <c r="K66" s="87"/>
      <c r="L66" s="87"/>
      <c r="M66" s="88"/>
      <c r="N66" s="89"/>
    </row>
    <row r="67" spans="1:14" ht="18">
      <c r="A67" s="68"/>
      <c r="B67" s="74">
        <v>49</v>
      </c>
      <c r="C67" s="90" t="s">
        <v>86</v>
      </c>
      <c r="D67" s="82">
        <v>1988</v>
      </c>
      <c r="E67" s="83" t="s">
        <v>63</v>
      </c>
      <c r="F67" s="116" t="s">
        <v>164</v>
      </c>
      <c r="G67" s="60" t="s">
        <v>50</v>
      </c>
      <c r="H67" s="84"/>
      <c r="I67" s="85">
        <v>0.0170138888888889</v>
      </c>
      <c r="J67" s="86"/>
      <c r="K67" s="87"/>
      <c r="L67" s="87"/>
      <c r="M67" s="88"/>
      <c r="N67" s="89"/>
    </row>
    <row r="68" spans="1:14" ht="15" customHeight="1">
      <c r="A68" s="68"/>
      <c r="C68" s="90"/>
      <c r="D68" s="82"/>
      <c r="E68" s="83"/>
      <c r="F68" s="111"/>
      <c r="G68" s="60"/>
      <c r="H68" s="84"/>
      <c r="J68" s="86"/>
      <c r="K68" s="91"/>
      <c r="L68" s="91"/>
      <c r="M68" s="92"/>
      <c r="N68" s="106"/>
    </row>
    <row r="69" spans="1:14" ht="14.25">
      <c r="A69" s="68" t="s">
        <v>1</v>
      </c>
      <c r="C69" s="75" t="s">
        <v>77</v>
      </c>
      <c r="D69" s="68"/>
      <c r="E69" s="69"/>
      <c r="F69" s="115"/>
      <c r="G69" s="60"/>
      <c r="H69" s="60"/>
      <c r="J69" s="60"/>
      <c r="K69" s="60"/>
      <c r="L69" s="97"/>
      <c r="M69" s="98"/>
      <c r="N69" s="101"/>
    </row>
    <row r="70" spans="1:14" ht="12.75">
      <c r="A70" s="68" t="s">
        <v>1</v>
      </c>
      <c r="B70" s="68" t="s">
        <v>1</v>
      </c>
      <c r="C70" s="60" t="s">
        <v>142</v>
      </c>
      <c r="D70" s="68"/>
      <c r="E70" s="69"/>
      <c r="F70" s="115"/>
      <c r="G70" s="60"/>
      <c r="H70" s="79"/>
      <c r="I70" s="101"/>
      <c r="J70" s="101"/>
      <c r="K70" s="97"/>
      <c r="L70" s="97"/>
      <c r="M70" s="98"/>
      <c r="N70" s="101"/>
    </row>
    <row r="72" spans="1:14" ht="18">
      <c r="A72" s="68">
        <v>1</v>
      </c>
      <c r="B72" s="74">
        <v>53</v>
      </c>
      <c r="C72" s="90" t="s">
        <v>90</v>
      </c>
      <c r="D72" s="82">
        <v>1989</v>
      </c>
      <c r="E72" s="83" t="s">
        <v>62</v>
      </c>
      <c r="F72" s="111" t="s">
        <v>164</v>
      </c>
      <c r="G72" s="60" t="s">
        <v>50</v>
      </c>
      <c r="H72" s="122">
        <v>0.039949074074074074</v>
      </c>
      <c r="I72" s="85">
        <v>0.0184027777777777</v>
      </c>
      <c r="J72" s="86">
        <f aca="true" t="shared" si="9" ref="J72:J80">H72-I72</f>
        <v>0.021546296296296376</v>
      </c>
      <c r="K72" s="87">
        <v>2</v>
      </c>
      <c r="L72" s="87">
        <v>1</v>
      </c>
      <c r="M72" s="88">
        <f aca="true" t="shared" si="10" ref="M72:M80">SUM(K72:L72)</f>
        <v>3</v>
      </c>
      <c r="N72" s="89">
        <f>J72-$J$72</f>
        <v>0</v>
      </c>
    </row>
    <row r="73" spans="1:14" ht="18">
      <c r="A73" s="68">
        <v>2</v>
      </c>
      <c r="B73" s="74">
        <v>55</v>
      </c>
      <c r="C73" s="90" t="s">
        <v>152</v>
      </c>
      <c r="D73" s="82">
        <v>1989</v>
      </c>
      <c r="E73" s="83" t="s">
        <v>62</v>
      </c>
      <c r="F73" s="111" t="s">
        <v>164</v>
      </c>
      <c r="G73" s="60" t="s">
        <v>179</v>
      </c>
      <c r="H73" s="122">
        <v>0.04067476851851852</v>
      </c>
      <c r="I73" s="85">
        <v>0.0190972222222221</v>
      </c>
      <c r="J73" s="86">
        <f t="shared" si="9"/>
        <v>0.02157754629629642</v>
      </c>
      <c r="K73" s="87">
        <v>2</v>
      </c>
      <c r="L73" s="87">
        <v>0</v>
      </c>
      <c r="M73" s="88">
        <f t="shared" si="10"/>
        <v>2</v>
      </c>
      <c r="N73" s="89">
        <f aca="true" t="shared" si="11" ref="N73:N80">J73-$J$72</f>
        <v>3.125000000004513E-05</v>
      </c>
    </row>
    <row r="74" spans="1:14" ht="18">
      <c r="A74" s="68">
        <v>3</v>
      </c>
      <c r="B74" s="74">
        <v>59</v>
      </c>
      <c r="C74" s="90" t="s">
        <v>143</v>
      </c>
      <c r="D74" s="82">
        <v>1990</v>
      </c>
      <c r="E74" s="83" t="s">
        <v>63</v>
      </c>
      <c r="F74" s="111" t="s">
        <v>164</v>
      </c>
      <c r="G74" s="60" t="s">
        <v>50</v>
      </c>
      <c r="H74" s="122">
        <v>0.0423912037037037</v>
      </c>
      <c r="I74" s="85">
        <v>0.0204861111111109</v>
      </c>
      <c r="J74" s="86">
        <f t="shared" si="9"/>
        <v>0.021905092592592802</v>
      </c>
      <c r="K74" s="87">
        <v>3</v>
      </c>
      <c r="L74" s="87">
        <v>1</v>
      </c>
      <c r="M74" s="88">
        <f t="shared" si="10"/>
        <v>4</v>
      </c>
      <c r="N74" s="89">
        <f t="shared" si="11"/>
        <v>0.0003587962962964264</v>
      </c>
    </row>
    <row r="75" spans="1:14" ht="18">
      <c r="A75" s="68">
        <v>4</v>
      </c>
      <c r="B75" s="74">
        <v>56</v>
      </c>
      <c r="C75" s="90" t="s">
        <v>88</v>
      </c>
      <c r="D75" s="82">
        <v>1989</v>
      </c>
      <c r="E75" s="83" t="s">
        <v>62</v>
      </c>
      <c r="F75" s="111" t="s">
        <v>164</v>
      </c>
      <c r="G75" s="60" t="s">
        <v>108</v>
      </c>
      <c r="H75" s="122">
        <v>0.041424768518518514</v>
      </c>
      <c r="I75" s="85">
        <v>0.0194444444444443</v>
      </c>
      <c r="J75" s="86">
        <f t="shared" si="9"/>
        <v>0.021980324074074215</v>
      </c>
      <c r="K75" s="87">
        <v>0</v>
      </c>
      <c r="L75" s="87">
        <v>3</v>
      </c>
      <c r="M75" s="88">
        <f t="shared" si="10"/>
        <v>3</v>
      </c>
      <c r="N75" s="89">
        <f t="shared" si="11"/>
        <v>0.0004340277777778387</v>
      </c>
    </row>
    <row r="76" spans="1:14" ht="18">
      <c r="A76" s="68">
        <v>5</v>
      </c>
      <c r="B76" s="74">
        <v>52</v>
      </c>
      <c r="C76" s="90" t="s">
        <v>148</v>
      </c>
      <c r="D76" s="82">
        <v>1990</v>
      </c>
      <c r="E76" s="83" t="s">
        <v>63</v>
      </c>
      <c r="F76" s="111" t="s">
        <v>164</v>
      </c>
      <c r="G76" s="60" t="s">
        <v>131</v>
      </c>
      <c r="H76" s="122">
        <v>0.04007060185185186</v>
      </c>
      <c r="I76" s="85">
        <v>0.0180555555555555</v>
      </c>
      <c r="J76" s="86">
        <f t="shared" si="9"/>
        <v>0.02201504629629636</v>
      </c>
      <c r="K76" s="87">
        <v>2</v>
      </c>
      <c r="L76" s="87">
        <v>3</v>
      </c>
      <c r="M76" s="88">
        <f t="shared" si="10"/>
        <v>5</v>
      </c>
      <c r="N76" s="89">
        <f t="shared" si="11"/>
        <v>0.00046874999999998307</v>
      </c>
    </row>
    <row r="77" spans="1:14" ht="18">
      <c r="A77" s="68">
        <v>6</v>
      </c>
      <c r="B77" s="74">
        <v>57</v>
      </c>
      <c r="C77" s="120" t="s">
        <v>147</v>
      </c>
      <c r="D77" s="100">
        <v>1990</v>
      </c>
      <c r="E77" s="100" t="s">
        <v>63</v>
      </c>
      <c r="F77" s="111" t="s">
        <v>164</v>
      </c>
      <c r="G77" s="60" t="s">
        <v>131</v>
      </c>
      <c r="H77" s="122">
        <v>0.044182870370370365</v>
      </c>
      <c r="I77" s="85">
        <v>0.0197916666666665</v>
      </c>
      <c r="J77" s="86">
        <f t="shared" si="9"/>
        <v>0.024391203703703866</v>
      </c>
      <c r="K77" s="87">
        <v>1</v>
      </c>
      <c r="L77" s="87">
        <v>3</v>
      </c>
      <c r="M77" s="88">
        <f t="shared" si="10"/>
        <v>4</v>
      </c>
      <c r="N77" s="89">
        <f t="shared" si="11"/>
        <v>0.0028449074074074904</v>
      </c>
    </row>
    <row r="78" spans="1:14" ht="18">
      <c r="A78" s="68">
        <v>7</v>
      </c>
      <c r="B78" s="74">
        <v>51</v>
      </c>
      <c r="C78" s="120" t="s">
        <v>203</v>
      </c>
      <c r="D78" s="100">
        <v>1990</v>
      </c>
      <c r="E78" s="83" t="s">
        <v>63</v>
      </c>
      <c r="F78" s="111" t="s">
        <v>163</v>
      </c>
      <c r="G78" s="60" t="s">
        <v>202</v>
      </c>
      <c r="H78" s="122">
        <v>0.0428125</v>
      </c>
      <c r="I78" s="85">
        <v>0.0177083333333333</v>
      </c>
      <c r="J78" s="86">
        <f t="shared" si="9"/>
        <v>0.0251041666666667</v>
      </c>
      <c r="K78" s="87">
        <v>4</v>
      </c>
      <c r="L78" s="87">
        <v>4</v>
      </c>
      <c r="M78" s="88">
        <f t="shared" si="10"/>
        <v>8</v>
      </c>
      <c r="N78" s="89">
        <f t="shared" si="11"/>
        <v>0.003557870370370326</v>
      </c>
    </row>
    <row r="79" spans="1:14" ht="18">
      <c r="A79" s="68">
        <v>8</v>
      </c>
      <c r="B79" s="74">
        <v>61</v>
      </c>
      <c r="C79" s="90" t="s">
        <v>201</v>
      </c>
      <c r="D79" s="82">
        <v>1989</v>
      </c>
      <c r="E79" s="83" t="s">
        <v>63</v>
      </c>
      <c r="F79" s="111" t="s">
        <v>163</v>
      </c>
      <c r="G79" s="60" t="s">
        <v>202</v>
      </c>
      <c r="H79" s="122">
        <v>0.046858796296296294</v>
      </c>
      <c r="I79" s="85">
        <v>0.0211805555555553</v>
      </c>
      <c r="J79" s="86">
        <f t="shared" si="9"/>
        <v>0.025678240740740994</v>
      </c>
      <c r="K79" s="87">
        <v>1</v>
      </c>
      <c r="L79" s="87">
        <v>3</v>
      </c>
      <c r="M79" s="88">
        <f t="shared" si="10"/>
        <v>4</v>
      </c>
      <c r="N79" s="89">
        <f t="shared" si="11"/>
        <v>0.0041319444444446185</v>
      </c>
    </row>
    <row r="80" spans="1:14" ht="18">
      <c r="A80" s="68">
        <v>9</v>
      </c>
      <c r="B80" s="74">
        <v>58</v>
      </c>
      <c r="C80" s="90" t="s">
        <v>206</v>
      </c>
      <c r="D80" s="82">
        <v>1992</v>
      </c>
      <c r="E80" s="83">
        <v>1</v>
      </c>
      <c r="F80" s="111" t="s">
        <v>164</v>
      </c>
      <c r="G80" s="60" t="s">
        <v>50</v>
      </c>
      <c r="H80" s="122">
        <v>0.04728472222222222</v>
      </c>
      <c r="I80" s="85">
        <v>0.0201388888888887</v>
      </c>
      <c r="J80" s="86">
        <f t="shared" si="9"/>
        <v>0.02714583333333352</v>
      </c>
      <c r="K80" s="87">
        <v>1</v>
      </c>
      <c r="L80" s="87">
        <v>3</v>
      </c>
      <c r="M80" s="88">
        <f t="shared" si="10"/>
        <v>4</v>
      </c>
      <c r="N80" s="89">
        <f t="shared" si="11"/>
        <v>0.005599537037037146</v>
      </c>
    </row>
    <row r="81" spans="1:14" ht="18">
      <c r="A81" s="68"/>
      <c r="B81" s="74">
        <v>50</v>
      </c>
      <c r="C81" s="120" t="s">
        <v>144</v>
      </c>
      <c r="D81" s="100">
        <v>1991</v>
      </c>
      <c r="E81" s="83">
        <v>1</v>
      </c>
      <c r="F81" s="111" t="s">
        <v>164</v>
      </c>
      <c r="G81" s="60" t="s">
        <v>131</v>
      </c>
      <c r="H81" s="122"/>
      <c r="I81" s="85">
        <v>0.0173611111111111</v>
      </c>
      <c r="J81" s="86"/>
      <c r="K81" s="87"/>
      <c r="L81" s="87"/>
      <c r="M81" s="88"/>
      <c r="N81" s="89"/>
    </row>
    <row r="82" spans="1:14" ht="18">
      <c r="A82" s="68"/>
      <c r="B82" s="74">
        <v>54</v>
      </c>
      <c r="C82" s="90" t="s">
        <v>151</v>
      </c>
      <c r="D82" s="100">
        <v>1992</v>
      </c>
      <c r="E82" s="83" t="s">
        <v>63</v>
      </c>
      <c r="F82" s="111" t="s">
        <v>164</v>
      </c>
      <c r="G82" s="60" t="s">
        <v>131</v>
      </c>
      <c r="H82" s="122"/>
      <c r="I82" s="85">
        <v>0.0187499999999999</v>
      </c>
      <c r="J82" s="86"/>
      <c r="K82" s="87"/>
      <c r="L82" s="87"/>
      <c r="M82" s="88"/>
      <c r="N82" s="89"/>
    </row>
    <row r="83" spans="1:14" ht="18">
      <c r="A83" s="68"/>
      <c r="B83" s="74">
        <v>60</v>
      </c>
      <c r="C83" s="90" t="s">
        <v>149</v>
      </c>
      <c r="D83" s="100">
        <v>1991</v>
      </c>
      <c r="E83" s="100" t="s">
        <v>63</v>
      </c>
      <c r="F83" s="111" t="s">
        <v>164</v>
      </c>
      <c r="G83" s="60" t="s">
        <v>168</v>
      </c>
      <c r="H83" s="122"/>
      <c r="I83" s="85">
        <v>0.0208333333333331</v>
      </c>
      <c r="J83" s="86"/>
      <c r="K83" s="87"/>
      <c r="L83" s="87"/>
      <c r="M83" s="88"/>
      <c r="N83" s="89"/>
    </row>
    <row r="84" spans="1:14" ht="18">
      <c r="A84" s="68"/>
      <c r="B84" s="74"/>
      <c r="C84" s="90"/>
      <c r="D84" s="82"/>
      <c r="E84" s="83"/>
      <c r="F84" s="111"/>
      <c r="G84" s="60"/>
      <c r="H84" s="122"/>
      <c r="I84" s="85"/>
      <c r="J84" s="86"/>
      <c r="K84" s="91"/>
      <c r="L84" s="91"/>
      <c r="M84" s="92"/>
      <c r="N84" s="106"/>
    </row>
    <row r="85" spans="1:14" ht="15">
      <c r="A85" s="60"/>
      <c r="B85" s="103" t="s">
        <v>154</v>
      </c>
      <c r="C85" s="60"/>
      <c r="D85" s="60" t="s">
        <v>229</v>
      </c>
      <c r="E85" s="60"/>
      <c r="F85" s="60"/>
      <c r="G85" s="60"/>
      <c r="H85" s="60"/>
      <c r="I85" s="104"/>
      <c r="J85" s="72"/>
      <c r="K85" s="105"/>
      <c r="L85" s="78"/>
      <c r="M85" s="92"/>
      <c r="N85" s="106"/>
    </row>
    <row r="86" spans="1:14" ht="15">
      <c r="A86" s="60"/>
      <c r="B86" s="103" t="s">
        <v>155</v>
      </c>
      <c r="C86" s="60"/>
      <c r="D86" s="121"/>
      <c r="E86" s="60"/>
      <c r="F86" s="60"/>
      <c r="G86" s="60"/>
      <c r="H86" s="60"/>
      <c r="I86" s="60"/>
      <c r="J86" s="72"/>
      <c r="K86" s="105"/>
      <c r="L86" s="78"/>
      <c r="M86" s="92"/>
      <c r="N86" s="106"/>
    </row>
    <row r="87" spans="1:14" ht="15">
      <c r="A87" s="60"/>
      <c r="B87" s="103" t="s">
        <v>224</v>
      </c>
      <c r="C87" s="60"/>
      <c r="D87" s="123"/>
      <c r="E87" s="60"/>
      <c r="F87" s="60"/>
      <c r="G87" s="60"/>
      <c r="H87" s="60"/>
      <c r="I87" s="104"/>
      <c r="J87" s="72"/>
      <c r="K87" s="105"/>
      <c r="L87" s="78"/>
      <c r="M87" s="92"/>
      <c r="N87" s="106"/>
    </row>
    <row r="88" spans="1:14" ht="15">
      <c r="A88" s="60"/>
      <c r="B88" s="103" t="s">
        <v>230</v>
      </c>
      <c r="C88" s="60"/>
      <c r="D88" s="121" t="s">
        <v>231</v>
      </c>
      <c r="E88" s="60"/>
      <c r="F88" s="60"/>
      <c r="G88" s="60"/>
      <c r="H88" s="60"/>
      <c r="I88" s="104"/>
      <c r="J88" s="72"/>
      <c r="K88" s="105"/>
      <c r="L88" s="78"/>
      <c r="M88" s="92"/>
      <c r="N88" s="106"/>
    </row>
    <row r="89" spans="1:14" ht="15">
      <c r="A89" s="60"/>
      <c r="B89" s="103"/>
      <c r="C89" s="60"/>
      <c r="D89" s="121"/>
      <c r="E89" s="60"/>
      <c r="F89" s="60"/>
      <c r="G89" s="60"/>
      <c r="H89" s="60"/>
      <c r="I89" s="104"/>
      <c r="J89" s="72"/>
      <c r="K89" s="105"/>
      <c r="L89" s="78"/>
      <c r="M89" s="92"/>
      <c r="N89" s="106"/>
    </row>
    <row r="90" spans="1:14" ht="15">
      <c r="A90" s="60"/>
      <c r="B90" s="103"/>
      <c r="C90" s="60"/>
      <c r="D90" s="121"/>
      <c r="E90" s="60"/>
      <c r="F90" s="60"/>
      <c r="G90" s="60"/>
      <c r="H90" s="60"/>
      <c r="I90" s="104"/>
      <c r="J90" s="72"/>
      <c r="K90" s="105"/>
      <c r="L90" s="78"/>
      <c r="M90" s="92"/>
      <c r="N90" s="106"/>
    </row>
    <row r="91" spans="1:14" ht="15">
      <c r="A91" s="60"/>
      <c r="B91" s="103"/>
      <c r="C91" s="60"/>
      <c r="D91" s="121"/>
      <c r="E91" s="60"/>
      <c r="F91" s="60"/>
      <c r="G91" s="60"/>
      <c r="H91" s="60"/>
      <c r="I91" s="104"/>
      <c r="J91" s="72"/>
      <c r="K91" s="105"/>
      <c r="L91" s="78"/>
      <c r="M91" s="92"/>
      <c r="N91" s="106"/>
    </row>
    <row r="92" spans="1:14" ht="14.25">
      <c r="A92" s="60"/>
      <c r="B92" s="81" t="s">
        <v>156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92"/>
      <c r="N92" s="106"/>
    </row>
    <row r="93" spans="1:14" ht="14.25">
      <c r="A93" s="60"/>
      <c r="B93" s="81" t="s">
        <v>157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92"/>
      <c r="N93" s="106"/>
    </row>
    <row r="94" spans="1:14" ht="14.25">
      <c r="A94" s="60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92"/>
      <c r="N94" s="106"/>
    </row>
    <row r="95" spans="1:14" ht="14.25">
      <c r="A95" s="60"/>
      <c r="B95" s="81" t="s">
        <v>158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92"/>
      <c r="N95" s="106"/>
    </row>
    <row r="96" spans="1:14" ht="14.25">
      <c r="A96" s="60"/>
      <c r="B96" s="81" t="s">
        <v>159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92"/>
      <c r="N96" s="106"/>
    </row>
    <row r="97" spans="1:14" ht="18">
      <c r="A97" s="73"/>
      <c r="B97" s="74"/>
      <c r="C97" s="60"/>
      <c r="D97" s="68"/>
      <c r="E97" s="69"/>
      <c r="F97" s="69"/>
      <c r="G97" s="60"/>
      <c r="H97" s="76"/>
      <c r="I97" s="76"/>
      <c r="J97" s="80"/>
      <c r="K97" s="91"/>
      <c r="L97" s="91"/>
      <c r="M97" s="92"/>
      <c r="N97" s="102"/>
    </row>
    <row r="98" spans="1:14" ht="18">
      <c r="A98" s="73"/>
      <c r="B98" s="74"/>
      <c r="C98" s="60"/>
      <c r="D98" s="68"/>
      <c r="E98" s="69"/>
      <c r="F98" s="69"/>
      <c r="G98" s="60"/>
      <c r="H98" s="76"/>
      <c r="I98" s="76"/>
      <c r="J98" s="80"/>
      <c r="K98" s="91"/>
      <c r="L98" s="91"/>
      <c r="M98" s="92"/>
      <c r="N98" s="102"/>
    </row>
    <row r="99" spans="1:14" ht="18">
      <c r="A99" s="73"/>
      <c r="B99" s="74"/>
      <c r="C99" s="60"/>
      <c r="D99" s="68"/>
      <c r="E99" s="69"/>
      <c r="F99" s="69"/>
      <c r="G99" s="60"/>
      <c r="H99" s="76"/>
      <c r="I99" s="76"/>
      <c r="J99" s="80"/>
      <c r="K99" s="91"/>
      <c r="L99" s="91"/>
      <c r="M99" s="92"/>
      <c r="N99" s="102"/>
    </row>
    <row r="100" spans="1:14" ht="18">
      <c r="A100" s="73"/>
      <c r="B100" s="74"/>
      <c r="C100" s="60"/>
      <c r="D100" s="68"/>
      <c r="E100" s="69"/>
      <c r="F100" s="69"/>
      <c r="G100" s="60"/>
      <c r="H100" s="76"/>
      <c r="I100" s="76"/>
      <c r="J100" s="80"/>
      <c r="K100" s="91"/>
      <c r="L100" s="91"/>
      <c r="M100" s="92"/>
      <c r="N100" s="102"/>
    </row>
    <row r="101" spans="1:14" ht="18">
      <c r="A101" s="73"/>
      <c r="B101" s="74"/>
      <c r="C101" s="60"/>
      <c r="D101" s="68"/>
      <c r="E101" s="69"/>
      <c r="F101" s="69"/>
      <c r="G101" s="60"/>
      <c r="H101" s="76"/>
      <c r="I101" s="76"/>
      <c r="J101" s="80"/>
      <c r="K101" s="91"/>
      <c r="L101" s="91"/>
      <c r="M101" s="92"/>
      <c r="N101" s="102"/>
    </row>
    <row r="102" spans="1:14" ht="18">
      <c r="A102" s="73"/>
      <c r="B102" s="74"/>
      <c r="C102" s="60"/>
      <c r="D102" s="68"/>
      <c r="E102" s="69"/>
      <c r="F102" s="69"/>
      <c r="G102" s="60"/>
      <c r="H102" s="76"/>
      <c r="I102" s="76"/>
      <c r="J102" s="80"/>
      <c r="K102" s="91"/>
      <c r="L102" s="91"/>
      <c r="M102" s="92"/>
      <c r="N102" s="102"/>
    </row>
    <row r="103" spans="1:14" ht="18">
      <c r="A103" s="73"/>
      <c r="B103" s="74"/>
      <c r="C103" s="60"/>
      <c r="D103" s="68"/>
      <c r="E103" s="69"/>
      <c r="F103" s="69"/>
      <c r="G103" s="60"/>
      <c r="H103" s="76"/>
      <c r="I103" s="76"/>
      <c r="J103" s="80"/>
      <c r="K103" s="91"/>
      <c r="L103" s="91"/>
      <c r="M103" s="92"/>
      <c r="N103" s="102"/>
    </row>
    <row r="104" spans="1:14" ht="18">
      <c r="A104" s="73"/>
      <c r="B104" s="74"/>
      <c r="C104" s="60"/>
      <c r="D104" s="68"/>
      <c r="E104" s="69"/>
      <c r="F104" s="69"/>
      <c r="G104" s="60"/>
      <c r="H104" s="76"/>
      <c r="I104" s="76"/>
      <c r="J104" s="80"/>
      <c r="K104" s="91"/>
      <c r="L104" s="91"/>
      <c r="M104" s="92"/>
      <c r="N104" s="102"/>
    </row>
    <row r="105" spans="1:14" ht="18">
      <c r="A105" s="73"/>
      <c r="B105" s="74"/>
      <c r="C105" s="60"/>
      <c r="D105" s="68"/>
      <c r="E105" s="69"/>
      <c r="F105" s="69"/>
      <c r="G105" s="60"/>
      <c r="H105" s="76"/>
      <c r="I105" s="76"/>
      <c r="J105" s="80"/>
      <c r="K105" s="91"/>
      <c r="L105" s="91"/>
      <c r="M105" s="92"/>
      <c r="N105" s="102"/>
    </row>
    <row r="106" spans="1:14" ht="18">
      <c r="A106" s="73"/>
      <c r="B106" s="74"/>
      <c r="C106" s="60"/>
      <c r="D106" s="68"/>
      <c r="E106" s="69"/>
      <c r="F106" s="69"/>
      <c r="G106" s="60"/>
      <c r="H106" s="76"/>
      <c r="I106" s="76"/>
      <c r="J106" s="80"/>
      <c r="K106" s="91"/>
      <c r="L106" s="91"/>
      <c r="M106" s="92"/>
      <c r="N106" s="102"/>
    </row>
    <row r="107" spans="1:14" ht="18">
      <c r="A107" s="73"/>
      <c r="B107" s="74"/>
      <c r="C107" s="60"/>
      <c r="D107" s="68"/>
      <c r="E107" s="69"/>
      <c r="F107" s="69"/>
      <c r="G107" s="60"/>
      <c r="H107" s="76"/>
      <c r="I107" s="76"/>
      <c r="J107" s="80"/>
      <c r="K107" s="91"/>
      <c r="L107" s="91"/>
      <c r="M107" s="92"/>
      <c r="N107" s="102"/>
    </row>
  </sheetData>
  <mergeCells count="1">
    <mergeCell ref="K16:M16"/>
  </mergeCells>
  <printOptions/>
  <pageMargins left="0.75" right="0.75" top="0.92" bottom="1" header="0.5" footer="0.5"/>
  <pageSetup horizontalDpi="600" verticalDpi="600" orientation="portrait" paperSize="9" scale="69" r:id="rId1"/>
  <rowBreaks count="1" manualBreakCount="1">
    <brk id="4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16"/>
  <sheetViews>
    <sheetView view="pageBreakPreview" zoomScale="75" zoomScaleNormal="75" zoomScaleSheetLayoutView="75" workbookViewId="0" topLeftCell="A1">
      <selection activeCell="N8" sqref="N8"/>
    </sheetView>
  </sheetViews>
  <sheetFormatPr defaultColWidth="9.140625" defaultRowHeight="12.75"/>
  <cols>
    <col min="1" max="1" width="5.00390625" style="0" customWidth="1"/>
    <col min="2" max="2" width="5.57421875" style="0" customWidth="1"/>
    <col min="3" max="3" width="25.421875" style="0" customWidth="1"/>
    <col min="4" max="4" width="5.7109375" style="0" customWidth="1"/>
    <col min="5" max="5" width="6.57421875" style="0" customWidth="1"/>
    <col min="6" max="6" width="12.8515625" style="0" customWidth="1"/>
    <col min="7" max="7" width="29.57421875" style="0" customWidth="1"/>
    <col min="8" max="8" width="10.8515625" style="0" hidden="1" customWidth="1"/>
    <col min="9" max="9" width="10.00390625" style="0" hidden="1" customWidth="1"/>
    <col min="10" max="10" width="13.00390625" style="0" customWidth="1"/>
    <col min="11" max="11" width="3.57421875" style="0" customWidth="1"/>
    <col min="12" max="12" width="3.421875" style="0" customWidth="1"/>
    <col min="13" max="13" width="4.140625" style="0" customWidth="1"/>
    <col min="14" max="14" width="11.00390625" style="0" customWidth="1"/>
  </cols>
  <sheetData>
    <row r="1" ht="18">
      <c r="A1" s="112" t="s">
        <v>187</v>
      </c>
    </row>
    <row r="2" ht="18">
      <c r="A2" s="112" t="s">
        <v>190</v>
      </c>
    </row>
    <row r="3" ht="18">
      <c r="A3" s="112" t="s">
        <v>191</v>
      </c>
    </row>
    <row r="5" ht="20.25">
      <c r="A5" s="113" t="s">
        <v>192</v>
      </c>
    </row>
    <row r="6" spans="1:14" ht="20.25">
      <c r="A6" s="113" t="s">
        <v>193</v>
      </c>
      <c r="B6" s="78"/>
      <c r="C6" s="11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20.25">
      <c r="A7" s="113" t="s">
        <v>195</v>
      </c>
      <c r="B7" s="78"/>
      <c r="C7" s="113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20.25">
      <c r="A8" s="113" t="s">
        <v>196</v>
      </c>
      <c r="B8" s="78"/>
      <c r="C8" s="113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8">
      <c r="A9" s="108" t="s">
        <v>1</v>
      </c>
      <c r="B9" s="108" t="s">
        <v>1</v>
      </c>
      <c r="C9" s="114" t="s">
        <v>1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8">
      <c r="A10" s="114" t="s">
        <v>197</v>
      </c>
      <c r="B10" s="78"/>
      <c r="C10" s="114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8">
      <c r="A11" s="114" t="s">
        <v>194</v>
      </c>
      <c r="B11" s="78"/>
      <c r="C11" s="114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18">
      <c r="A12" s="108" t="s">
        <v>213</v>
      </c>
      <c r="B12" s="78"/>
      <c r="C12" s="114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4" ht="18">
      <c r="A13" s="108"/>
      <c r="B13" s="78"/>
      <c r="C13" s="114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8">
      <c r="A14" s="108" t="s">
        <v>198</v>
      </c>
      <c r="B14" s="78"/>
      <c r="C14" s="114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14" ht="18">
      <c r="A15" s="108" t="s">
        <v>225</v>
      </c>
      <c r="B15" s="78"/>
      <c r="C15" s="114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14" ht="12.75">
      <c r="A16" s="109" t="s">
        <v>209</v>
      </c>
      <c r="B16" s="56" t="s">
        <v>99</v>
      </c>
      <c r="C16" s="57" t="s">
        <v>64</v>
      </c>
      <c r="D16" s="57" t="s">
        <v>65</v>
      </c>
      <c r="E16" s="57" t="s">
        <v>66</v>
      </c>
      <c r="F16" s="57" t="s">
        <v>161</v>
      </c>
      <c r="G16" s="58" t="s">
        <v>162</v>
      </c>
      <c r="H16" s="59" t="s">
        <v>100</v>
      </c>
      <c r="I16" s="59" t="s">
        <v>67</v>
      </c>
      <c r="J16" s="56" t="s">
        <v>100</v>
      </c>
      <c r="K16" s="138" t="s">
        <v>101</v>
      </c>
      <c r="L16" s="139"/>
      <c r="M16" s="140"/>
      <c r="N16" s="58" t="s">
        <v>68</v>
      </c>
    </row>
    <row r="17" spans="1:14" ht="12.75">
      <c r="A17" s="110" t="s">
        <v>210</v>
      </c>
      <c r="B17" s="61" t="s">
        <v>102</v>
      </c>
      <c r="C17" s="62" t="s">
        <v>69</v>
      </c>
      <c r="D17" s="62" t="s">
        <v>70</v>
      </c>
      <c r="E17" s="62" t="s">
        <v>71</v>
      </c>
      <c r="F17" s="62"/>
      <c r="G17" s="63" t="s">
        <v>103</v>
      </c>
      <c r="H17" s="64" t="s">
        <v>104</v>
      </c>
      <c r="I17" s="64" t="s">
        <v>72</v>
      </c>
      <c r="J17" s="62" t="s">
        <v>73</v>
      </c>
      <c r="K17" s="65" t="s">
        <v>74</v>
      </c>
      <c r="L17" s="65" t="s">
        <v>75</v>
      </c>
      <c r="M17" s="66" t="s">
        <v>105</v>
      </c>
      <c r="N17" s="63" t="s">
        <v>76</v>
      </c>
    </row>
    <row r="18" spans="1:14" ht="15.75">
      <c r="A18" s="60"/>
      <c r="B18" s="67" t="s">
        <v>1</v>
      </c>
      <c r="C18" s="60"/>
      <c r="D18" s="68"/>
      <c r="E18" s="69"/>
      <c r="F18" s="69"/>
      <c r="G18" s="60"/>
      <c r="H18" s="60"/>
      <c r="I18" s="70"/>
      <c r="J18" s="71"/>
      <c r="K18" s="71"/>
      <c r="L18" s="71"/>
      <c r="M18" s="72"/>
      <c r="N18" s="71"/>
    </row>
    <row r="19" spans="1:14" ht="18">
      <c r="A19" s="73" t="s">
        <v>1</v>
      </c>
      <c r="B19" s="74" t="s">
        <v>1</v>
      </c>
      <c r="C19" s="75" t="s">
        <v>94</v>
      </c>
      <c r="D19" s="68"/>
      <c r="E19" s="69"/>
      <c r="F19" s="69"/>
      <c r="G19" s="60"/>
      <c r="H19" s="76" t="s">
        <v>1</v>
      </c>
      <c r="I19" s="77" t="s">
        <v>1</v>
      </c>
      <c r="J19" s="76" t="s">
        <v>1</v>
      </c>
      <c r="K19" s="76" t="s">
        <v>1</v>
      </c>
      <c r="L19" s="76" t="s">
        <v>1</v>
      </c>
      <c r="M19" s="76" t="s">
        <v>1</v>
      </c>
      <c r="N19" s="76" t="s">
        <v>1</v>
      </c>
    </row>
    <row r="20" spans="1:14" ht="18">
      <c r="A20" s="73" t="s">
        <v>1</v>
      </c>
      <c r="B20" s="74" t="s">
        <v>1</v>
      </c>
      <c r="C20" s="60" t="s">
        <v>106</v>
      </c>
      <c r="D20" s="68"/>
      <c r="E20" s="69"/>
      <c r="F20" s="69"/>
      <c r="G20" s="60"/>
      <c r="H20" s="79"/>
      <c r="I20" s="80"/>
      <c r="J20" s="80"/>
      <c r="K20" s="71"/>
      <c r="L20" s="71"/>
      <c r="M20" s="72"/>
      <c r="N20" s="80"/>
    </row>
    <row r="21" spans="1:14" ht="12.7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7" ht="18">
      <c r="A22" s="68">
        <v>1</v>
      </c>
      <c r="B22" s="74">
        <v>5</v>
      </c>
      <c r="C22" s="90" t="s">
        <v>113</v>
      </c>
      <c r="D22" s="82">
        <v>1983</v>
      </c>
      <c r="E22" s="83" t="s">
        <v>61</v>
      </c>
      <c r="F22" s="111" t="s">
        <v>164</v>
      </c>
      <c r="G22" s="60" t="s">
        <v>114</v>
      </c>
      <c r="H22" s="122">
        <v>0.020123842592592592</v>
      </c>
      <c r="I22" s="85">
        <v>0.00173611111111111</v>
      </c>
      <c r="J22" s="86">
        <f aca="true" t="shared" si="0" ref="J22:J31">H22-I22</f>
        <v>0.018387731481481484</v>
      </c>
      <c r="K22" s="87">
        <v>0</v>
      </c>
      <c r="L22" s="87">
        <v>1</v>
      </c>
      <c r="M22" s="88">
        <f aca="true" t="shared" si="1" ref="M22:M31">SUM(K22:L22)</f>
        <v>1</v>
      </c>
      <c r="N22" s="89">
        <f aca="true" t="shared" si="2" ref="N22:N31">J22-$J$22</f>
        <v>0</v>
      </c>
      <c r="Q22" s="122"/>
    </row>
    <row r="23" spans="1:17" ht="18">
      <c r="A23" s="68">
        <v>2</v>
      </c>
      <c r="B23" s="74">
        <v>10</v>
      </c>
      <c r="C23" s="90" t="s">
        <v>95</v>
      </c>
      <c r="D23" s="82">
        <v>1984</v>
      </c>
      <c r="E23" s="83" t="s">
        <v>62</v>
      </c>
      <c r="F23" s="111" t="s">
        <v>164</v>
      </c>
      <c r="G23" s="60" t="s">
        <v>110</v>
      </c>
      <c r="H23" s="122">
        <v>0.022326388888888885</v>
      </c>
      <c r="I23" s="85">
        <v>0.00347222222222222</v>
      </c>
      <c r="J23" s="86">
        <f t="shared" si="0"/>
        <v>0.018854166666666665</v>
      </c>
      <c r="K23" s="87">
        <v>1</v>
      </c>
      <c r="L23" s="87">
        <v>1</v>
      </c>
      <c r="M23" s="88">
        <f t="shared" si="1"/>
        <v>2</v>
      </c>
      <c r="N23" s="89">
        <f t="shared" si="2"/>
        <v>0.00046643518518518085</v>
      </c>
      <c r="Q23" s="122"/>
    </row>
    <row r="24" spans="1:17" ht="18">
      <c r="A24" s="68">
        <v>3</v>
      </c>
      <c r="B24" s="74">
        <v>3</v>
      </c>
      <c r="C24" s="90" t="s">
        <v>107</v>
      </c>
      <c r="D24" s="82">
        <v>1981</v>
      </c>
      <c r="E24" s="83" t="s">
        <v>62</v>
      </c>
      <c r="F24" s="111" t="s">
        <v>164</v>
      </c>
      <c r="G24" s="60" t="s">
        <v>108</v>
      </c>
      <c r="H24" s="122">
        <v>0.020311342592592593</v>
      </c>
      <c r="I24" s="85">
        <v>0.00104166666666667</v>
      </c>
      <c r="J24" s="86">
        <f t="shared" si="0"/>
        <v>0.019269675925925923</v>
      </c>
      <c r="K24" s="87">
        <v>0</v>
      </c>
      <c r="L24" s="87">
        <v>1</v>
      </c>
      <c r="M24" s="88">
        <f t="shared" si="1"/>
        <v>1</v>
      </c>
      <c r="N24" s="89">
        <f t="shared" si="2"/>
        <v>0.0008819444444444387</v>
      </c>
      <c r="Q24" s="122"/>
    </row>
    <row r="25" spans="1:17" ht="18">
      <c r="A25" s="68">
        <v>4</v>
      </c>
      <c r="B25" s="74">
        <v>6</v>
      </c>
      <c r="C25" s="90" t="s">
        <v>97</v>
      </c>
      <c r="D25" s="82">
        <v>1987</v>
      </c>
      <c r="E25" s="83" t="s">
        <v>62</v>
      </c>
      <c r="F25" s="111" t="s">
        <v>163</v>
      </c>
      <c r="G25" s="60" t="s">
        <v>165</v>
      </c>
      <c r="H25" s="122">
        <v>0.022658564814814815</v>
      </c>
      <c r="I25" s="85">
        <v>0.00208333333333333</v>
      </c>
      <c r="J25" s="86">
        <f t="shared" si="0"/>
        <v>0.020575231481481486</v>
      </c>
      <c r="K25" s="87">
        <v>1</v>
      </c>
      <c r="L25" s="87">
        <v>0</v>
      </c>
      <c r="M25" s="88">
        <f t="shared" si="1"/>
        <v>1</v>
      </c>
      <c r="N25" s="89">
        <f t="shared" si="2"/>
        <v>0.002187500000000002</v>
      </c>
      <c r="Q25" s="122"/>
    </row>
    <row r="26" spans="1:17" ht="18">
      <c r="A26" s="68">
        <v>5</v>
      </c>
      <c r="B26" s="74">
        <v>7</v>
      </c>
      <c r="C26" s="90" t="s">
        <v>109</v>
      </c>
      <c r="D26" s="82">
        <v>1984</v>
      </c>
      <c r="E26" s="83" t="s">
        <v>62</v>
      </c>
      <c r="F26" s="111" t="s">
        <v>164</v>
      </c>
      <c r="G26" s="60" t="s">
        <v>110</v>
      </c>
      <c r="H26" s="122">
        <v>0.023283564814814816</v>
      </c>
      <c r="I26" s="85">
        <v>0.00243055555555555</v>
      </c>
      <c r="J26" s="86">
        <f t="shared" si="0"/>
        <v>0.020853009259259266</v>
      </c>
      <c r="K26" s="87">
        <v>1</v>
      </c>
      <c r="L26" s="87">
        <v>0</v>
      </c>
      <c r="M26" s="88">
        <f t="shared" si="1"/>
        <v>1</v>
      </c>
      <c r="N26" s="89">
        <f t="shared" si="2"/>
        <v>0.0024652777777777815</v>
      </c>
      <c r="Q26" s="122"/>
    </row>
    <row r="27" spans="1:17" ht="18">
      <c r="A27" s="68">
        <v>6</v>
      </c>
      <c r="B27" s="74">
        <v>2</v>
      </c>
      <c r="C27" s="90" t="s">
        <v>199</v>
      </c>
      <c r="D27" s="82">
        <v>1987</v>
      </c>
      <c r="E27" s="83" t="s">
        <v>62</v>
      </c>
      <c r="F27" s="111" t="s">
        <v>163</v>
      </c>
      <c r="G27" s="60" t="s">
        <v>200</v>
      </c>
      <c r="H27" s="122">
        <v>0.02188078703703704</v>
      </c>
      <c r="I27" s="85">
        <v>0.0006944444444444445</v>
      </c>
      <c r="J27" s="86">
        <f t="shared" si="0"/>
        <v>0.021186342592592593</v>
      </c>
      <c r="K27" s="87">
        <v>2</v>
      </c>
      <c r="L27" s="87">
        <v>1</v>
      </c>
      <c r="M27" s="88">
        <f t="shared" si="1"/>
        <v>3</v>
      </c>
      <c r="N27" s="89">
        <f t="shared" si="2"/>
        <v>0.0027986111111111094</v>
      </c>
      <c r="Q27" s="122"/>
    </row>
    <row r="28" spans="1:17" ht="18">
      <c r="A28" s="68">
        <v>7</v>
      </c>
      <c r="B28" s="74">
        <v>1</v>
      </c>
      <c r="C28" s="90" t="s">
        <v>98</v>
      </c>
      <c r="D28" s="82">
        <v>1988</v>
      </c>
      <c r="E28" s="83" t="s">
        <v>62</v>
      </c>
      <c r="F28" s="111" t="s">
        <v>164</v>
      </c>
      <c r="G28" s="60" t="s">
        <v>50</v>
      </c>
      <c r="H28" s="122">
        <v>0.021673611111111112</v>
      </c>
      <c r="I28" s="85">
        <v>0.00034722222222222224</v>
      </c>
      <c r="J28" s="86">
        <f t="shared" si="0"/>
        <v>0.02132638888888889</v>
      </c>
      <c r="K28" s="87">
        <v>1</v>
      </c>
      <c r="L28" s="87">
        <v>1</v>
      </c>
      <c r="M28" s="88">
        <f t="shared" si="1"/>
        <v>2</v>
      </c>
      <c r="N28" s="89">
        <f t="shared" si="2"/>
        <v>0.002938657407407407</v>
      </c>
      <c r="Q28" s="122"/>
    </row>
    <row r="29" spans="1:17" ht="18">
      <c r="A29" s="68">
        <v>8</v>
      </c>
      <c r="B29" s="74">
        <v>8</v>
      </c>
      <c r="C29" s="90" t="s">
        <v>111</v>
      </c>
      <c r="D29" s="82">
        <v>1986</v>
      </c>
      <c r="E29" s="83" t="s">
        <v>62</v>
      </c>
      <c r="F29" s="111" t="s">
        <v>164</v>
      </c>
      <c r="G29" s="60" t="s">
        <v>108</v>
      </c>
      <c r="H29" s="122">
        <v>0.024458333333333332</v>
      </c>
      <c r="I29" s="85">
        <v>0.00277777777777778</v>
      </c>
      <c r="J29" s="86">
        <f t="shared" si="0"/>
        <v>0.02168055555555555</v>
      </c>
      <c r="K29" s="87">
        <v>4</v>
      </c>
      <c r="L29" s="87">
        <v>2</v>
      </c>
      <c r="M29" s="88">
        <f t="shared" si="1"/>
        <v>6</v>
      </c>
      <c r="N29" s="89">
        <f t="shared" si="2"/>
        <v>0.003292824074074066</v>
      </c>
      <c r="Q29" s="122"/>
    </row>
    <row r="30" spans="1:17" ht="18">
      <c r="A30" s="68">
        <v>9</v>
      </c>
      <c r="B30" s="74">
        <v>9</v>
      </c>
      <c r="C30" s="90" t="s">
        <v>96</v>
      </c>
      <c r="D30" s="82">
        <v>1985</v>
      </c>
      <c r="E30" s="83" t="s">
        <v>62</v>
      </c>
      <c r="F30" s="111" t="s">
        <v>164</v>
      </c>
      <c r="G30" s="60" t="s">
        <v>50</v>
      </c>
      <c r="H30" s="122">
        <v>0.028684027777777777</v>
      </c>
      <c r="I30" s="85">
        <v>0.003125</v>
      </c>
      <c r="J30" s="86">
        <f t="shared" si="0"/>
        <v>0.025559027777777778</v>
      </c>
      <c r="K30" s="87">
        <v>2</v>
      </c>
      <c r="L30" s="87">
        <v>3</v>
      </c>
      <c r="M30" s="88">
        <f t="shared" si="1"/>
        <v>5</v>
      </c>
      <c r="N30" s="89">
        <f t="shared" si="2"/>
        <v>0.007171296296296294</v>
      </c>
      <c r="Q30" s="122"/>
    </row>
    <row r="31" spans="1:17" ht="18">
      <c r="A31" s="68">
        <v>10</v>
      </c>
      <c r="B31" s="74">
        <v>4</v>
      </c>
      <c r="C31" s="90" t="s">
        <v>112</v>
      </c>
      <c r="D31" s="82">
        <v>1988</v>
      </c>
      <c r="E31" s="83" t="s">
        <v>63</v>
      </c>
      <c r="F31" s="111" t="s">
        <v>164</v>
      </c>
      <c r="G31" s="60" t="s">
        <v>50</v>
      </c>
      <c r="H31" s="122">
        <v>0.03314814814814815</v>
      </c>
      <c r="I31" s="85">
        <v>0.00138888888888889</v>
      </c>
      <c r="J31" s="86">
        <f t="shared" si="0"/>
        <v>0.03175925925925926</v>
      </c>
      <c r="K31" s="87">
        <v>3</v>
      </c>
      <c r="L31" s="87">
        <v>3</v>
      </c>
      <c r="M31" s="88">
        <f t="shared" si="1"/>
        <v>6</v>
      </c>
      <c r="N31" s="89">
        <f t="shared" si="2"/>
        <v>0.013371527777777774</v>
      </c>
      <c r="Q31" s="122"/>
    </row>
    <row r="32" spans="1:14" ht="15">
      <c r="A32" s="68"/>
      <c r="B32" s="73"/>
      <c r="C32" s="60"/>
      <c r="D32" s="68"/>
      <c r="E32" s="69"/>
      <c r="F32" s="115"/>
      <c r="G32" s="60"/>
      <c r="H32" s="76"/>
      <c r="I32" s="76"/>
      <c r="J32" s="76"/>
      <c r="K32" s="91"/>
      <c r="L32" s="91"/>
      <c r="M32" s="92"/>
      <c r="N32" s="93"/>
    </row>
    <row r="33" spans="1:14" ht="15">
      <c r="A33" s="68" t="s">
        <v>1</v>
      </c>
      <c r="B33" s="73" t="s">
        <v>1</v>
      </c>
      <c r="C33" s="75" t="s">
        <v>94</v>
      </c>
      <c r="D33" s="68"/>
      <c r="E33" s="69"/>
      <c r="F33" s="115"/>
      <c r="G33" s="60"/>
      <c r="H33" s="60"/>
      <c r="I33" s="60"/>
      <c r="J33" s="60"/>
      <c r="K33" s="60"/>
      <c r="L33" s="76"/>
      <c r="M33" s="76" t="s">
        <v>1</v>
      </c>
      <c r="N33" s="76" t="s">
        <v>1</v>
      </c>
    </row>
    <row r="34" spans="1:14" ht="15">
      <c r="A34" s="68" t="s">
        <v>1</v>
      </c>
      <c r="B34" s="73" t="s">
        <v>1</v>
      </c>
      <c r="C34" s="60" t="s">
        <v>115</v>
      </c>
      <c r="D34" s="68"/>
      <c r="E34" s="69"/>
      <c r="F34" s="115"/>
      <c r="G34" s="60"/>
      <c r="H34" s="79"/>
      <c r="I34" s="80"/>
      <c r="J34" s="80"/>
      <c r="K34" s="71"/>
      <c r="L34" s="71"/>
      <c r="M34" s="72"/>
      <c r="N34" s="80"/>
    </row>
    <row r="36" spans="1:17" ht="18">
      <c r="A36" s="68">
        <v>1</v>
      </c>
      <c r="B36" s="74">
        <v>19</v>
      </c>
      <c r="C36" s="90" t="s">
        <v>116</v>
      </c>
      <c r="D36" s="82">
        <v>1990</v>
      </c>
      <c r="E36" s="83" t="s">
        <v>63</v>
      </c>
      <c r="F36" s="111" t="s">
        <v>164</v>
      </c>
      <c r="G36" s="60" t="s">
        <v>108</v>
      </c>
      <c r="H36" s="122">
        <v>0.028815972222222222</v>
      </c>
      <c r="I36" s="85">
        <v>0.0065972222222222</v>
      </c>
      <c r="J36" s="86">
        <f aca="true" t="shared" si="3" ref="J36:J50">H36-I36</f>
        <v>0.022218750000000023</v>
      </c>
      <c r="K36" s="87">
        <v>2</v>
      </c>
      <c r="L36" s="87">
        <v>3</v>
      </c>
      <c r="M36" s="88">
        <f aca="true" t="shared" si="4" ref="M36:M51">SUM(K36:L36)</f>
        <v>5</v>
      </c>
      <c r="N36" s="89">
        <f>J36-$J$36</f>
        <v>0</v>
      </c>
      <c r="Q36" s="122"/>
    </row>
    <row r="37" spans="1:17" ht="18">
      <c r="A37" s="68">
        <v>2</v>
      </c>
      <c r="B37" s="74">
        <v>15</v>
      </c>
      <c r="C37" s="119" t="s">
        <v>119</v>
      </c>
      <c r="D37" s="82">
        <v>1991</v>
      </c>
      <c r="E37" s="83" t="s">
        <v>63</v>
      </c>
      <c r="F37" s="111" t="s">
        <v>164</v>
      </c>
      <c r="G37" s="60" t="s">
        <v>108</v>
      </c>
      <c r="H37" s="122">
        <v>0.027828703703703703</v>
      </c>
      <c r="I37" s="85">
        <v>0.00520833333333332</v>
      </c>
      <c r="J37" s="86">
        <f t="shared" si="3"/>
        <v>0.02262037037037038</v>
      </c>
      <c r="K37" s="87">
        <v>3</v>
      </c>
      <c r="L37" s="87">
        <v>2</v>
      </c>
      <c r="M37" s="88">
        <f t="shared" si="4"/>
        <v>5</v>
      </c>
      <c r="N37" s="89">
        <f aca="true" t="shared" si="5" ref="N37:N50">J37-$J$36</f>
        <v>0.00040162037037035775</v>
      </c>
      <c r="Q37" s="122"/>
    </row>
    <row r="38" spans="1:17" ht="18">
      <c r="A38" s="68">
        <v>3</v>
      </c>
      <c r="B38" s="74">
        <v>28</v>
      </c>
      <c r="C38" s="90" t="s">
        <v>172</v>
      </c>
      <c r="D38" s="82">
        <v>1990</v>
      </c>
      <c r="E38" s="83" t="s">
        <v>63</v>
      </c>
      <c r="F38" s="111" t="s">
        <v>170</v>
      </c>
      <c r="G38" s="60" t="s">
        <v>171</v>
      </c>
      <c r="H38" s="122">
        <v>0.0329537037037037</v>
      </c>
      <c r="I38" s="85">
        <v>0.00972222222222217</v>
      </c>
      <c r="J38" s="86">
        <f t="shared" si="3"/>
        <v>0.02323148148148153</v>
      </c>
      <c r="K38" s="87">
        <v>3</v>
      </c>
      <c r="L38" s="87">
        <v>3</v>
      </c>
      <c r="M38" s="88">
        <f t="shared" si="4"/>
        <v>6</v>
      </c>
      <c r="N38" s="89">
        <f t="shared" si="5"/>
        <v>0.0010127314814815068</v>
      </c>
      <c r="Q38" s="122"/>
    </row>
    <row r="39" spans="1:17" ht="18">
      <c r="A39" s="68">
        <v>4</v>
      </c>
      <c r="B39" s="74">
        <v>24</v>
      </c>
      <c r="C39" s="90" t="s">
        <v>122</v>
      </c>
      <c r="D39" s="82">
        <v>1990</v>
      </c>
      <c r="E39" s="83" t="s">
        <v>63</v>
      </c>
      <c r="F39" s="111" t="s">
        <v>164</v>
      </c>
      <c r="G39" s="60" t="s">
        <v>108</v>
      </c>
      <c r="H39" s="122">
        <v>0.03203587962962963</v>
      </c>
      <c r="I39" s="85">
        <v>0.0083333333333333</v>
      </c>
      <c r="J39" s="86">
        <f t="shared" si="3"/>
        <v>0.02370254629629633</v>
      </c>
      <c r="K39" s="87">
        <v>2</v>
      </c>
      <c r="L39" s="87">
        <v>1</v>
      </c>
      <c r="M39" s="88">
        <f t="shared" si="4"/>
        <v>3</v>
      </c>
      <c r="N39" s="89">
        <f t="shared" si="5"/>
        <v>0.001483796296296306</v>
      </c>
      <c r="Q39" s="122"/>
    </row>
    <row r="40" spans="1:17" ht="18">
      <c r="A40" s="68">
        <v>5</v>
      </c>
      <c r="B40" s="74">
        <v>25</v>
      </c>
      <c r="C40" s="90" t="s">
        <v>128</v>
      </c>
      <c r="D40" s="82">
        <v>1990</v>
      </c>
      <c r="E40" s="83" t="s">
        <v>63</v>
      </c>
      <c r="F40" s="111" t="s">
        <v>164</v>
      </c>
      <c r="G40" s="60" t="s">
        <v>50</v>
      </c>
      <c r="H40" s="122">
        <v>0.032997685185185185</v>
      </c>
      <c r="I40" s="85">
        <v>0.00868055555555552</v>
      </c>
      <c r="J40" s="86">
        <f t="shared" si="3"/>
        <v>0.024317129629629668</v>
      </c>
      <c r="K40" s="87">
        <v>1</v>
      </c>
      <c r="L40" s="87">
        <v>3</v>
      </c>
      <c r="M40" s="88">
        <f t="shared" si="4"/>
        <v>4</v>
      </c>
      <c r="N40" s="89">
        <f t="shared" si="5"/>
        <v>0.0020983796296296445</v>
      </c>
      <c r="Q40" s="122"/>
    </row>
    <row r="41" spans="1:17" ht="18">
      <c r="A41" s="68">
        <v>6</v>
      </c>
      <c r="B41" s="74">
        <v>12</v>
      </c>
      <c r="C41" s="90" t="s">
        <v>169</v>
      </c>
      <c r="D41" s="82">
        <v>1991</v>
      </c>
      <c r="E41" s="83">
        <v>1</v>
      </c>
      <c r="F41" s="111" t="s">
        <v>170</v>
      </c>
      <c r="G41" s="60" t="s">
        <v>171</v>
      </c>
      <c r="H41" s="122">
        <v>0.028552083333333336</v>
      </c>
      <c r="I41" s="85">
        <v>0.00416666666666666</v>
      </c>
      <c r="J41" s="86">
        <f t="shared" si="3"/>
        <v>0.024385416666666677</v>
      </c>
      <c r="K41" s="87">
        <v>3</v>
      </c>
      <c r="L41" s="87">
        <v>3</v>
      </c>
      <c r="M41" s="88">
        <f t="shared" si="4"/>
        <v>6</v>
      </c>
      <c r="N41" s="89">
        <f t="shared" si="5"/>
        <v>0.0021666666666666536</v>
      </c>
      <c r="Q41" s="122"/>
    </row>
    <row r="42" spans="1:17" ht="18">
      <c r="A42" s="68">
        <v>7</v>
      </c>
      <c r="B42" s="74">
        <v>13</v>
      </c>
      <c r="C42" s="90" t="s">
        <v>123</v>
      </c>
      <c r="D42" s="82">
        <v>1989</v>
      </c>
      <c r="E42" s="83">
        <v>1</v>
      </c>
      <c r="F42" s="111" t="s">
        <v>164</v>
      </c>
      <c r="G42" s="60" t="s">
        <v>124</v>
      </c>
      <c r="H42" s="122">
        <v>0.02894791666666667</v>
      </c>
      <c r="I42" s="85">
        <v>0.00451388888888888</v>
      </c>
      <c r="J42" s="86">
        <f t="shared" si="3"/>
        <v>0.02443402777777779</v>
      </c>
      <c r="K42" s="87">
        <v>2</v>
      </c>
      <c r="L42" s="87">
        <v>2</v>
      </c>
      <c r="M42" s="88">
        <f t="shared" si="4"/>
        <v>4</v>
      </c>
      <c r="N42" s="89">
        <f t="shared" si="5"/>
        <v>0.0022152777777777674</v>
      </c>
      <c r="Q42" s="122"/>
    </row>
    <row r="43" spans="1:17" ht="18">
      <c r="A43" s="68">
        <v>8</v>
      </c>
      <c r="B43" s="74">
        <v>21</v>
      </c>
      <c r="C43" s="90" t="s">
        <v>167</v>
      </c>
      <c r="D43" s="82">
        <v>1991</v>
      </c>
      <c r="E43" s="83" t="s">
        <v>63</v>
      </c>
      <c r="F43" s="111" t="s">
        <v>164</v>
      </c>
      <c r="G43" s="60" t="s">
        <v>168</v>
      </c>
      <c r="H43" s="122">
        <v>0.032196759259259265</v>
      </c>
      <c r="I43" s="85">
        <v>0.00729166666666664</v>
      </c>
      <c r="J43" s="86">
        <f t="shared" si="3"/>
        <v>0.024905092592592624</v>
      </c>
      <c r="K43" s="87">
        <v>3</v>
      </c>
      <c r="L43" s="87">
        <v>2</v>
      </c>
      <c r="M43" s="88">
        <f t="shared" si="4"/>
        <v>5</v>
      </c>
      <c r="N43" s="89">
        <f t="shared" si="5"/>
        <v>0.0026863425925926013</v>
      </c>
      <c r="Q43" s="122"/>
    </row>
    <row r="44" spans="1:17" ht="18">
      <c r="A44" s="68">
        <v>9</v>
      </c>
      <c r="B44" s="74">
        <v>26</v>
      </c>
      <c r="C44" s="90" t="s">
        <v>120</v>
      </c>
      <c r="D44" s="82">
        <v>1992</v>
      </c>
      <c r="E44" s="83">
        <v>1</v>
      </c>
      <c r="F44" s="111" t="s">
        <v>164</v>
      </c>
      <c r="G44" s="60" t="s">
        <v>50</v>
      </c>
      <c r="H44" s="122">
        <v>0.034256944444444444</v>
      </c>
      <c r="I44" s="85">
        <v>0.00902777777777774</v>
      </c>
      <c r="J44" s="86">
        <f t="shared" si="3"/>
        <v>0.025229166666666705</v>
      </c>
      <c r="K44" s="87">
        <v>1</v>
      </c>
      <c r="L44" s="87">
        <v>3</v>
      </c>
      <c r="M44" s="88">
        <f t="shared" si="4"/>
        <v>4</v>
      </c>
      <c r="N44" s="89">
        <f t="shared" si="5"/>
        <v>0.003010416666666682</v>
      </c>
      <c r="Q44" s="122"/>
    </row>
    <row r="45" spans="1:17" ht="18">
      <c r="A45" s="68">
        <v>10</v>
      </c>
      <c r="B45" s="74">
        <v>23</v>
      </c>
      <c r="C45" s="90" t="s">
        <v>127</v>
      </c>
      <c r="D45" s="82">
        <v>1992</v>
      </c>
      <c r="E45" s="83" t="s">
        <v>63</v>
      </c>
      <c r="F45" s="111" t="s">
        <v>164</v>
      </c>
      <c r="G45" s="60" t="s">
        <v>50</v>
      </c>
      <c r="H45" s="122">
        <v>0.03392592592592592</v>
      </c>
      <c r="I45" s="85">
        <v>0.00798611111111108</v>
      </c>
      <c r="J45" s="86">
        <f t="shared" si="3"/>
        <v>0.025939814814814843</v>
      </c>
      <c r="K45" s="87">
        <v>3</v>
      </c>
      <c r="L45" s="87">
        <v>4</v>
      </c>
      <c r="M45" s="88">
        <f t="shared" si="4"/>
        <v>7</v>
      </c>
      <c r="N45" s="89">
        <f t="shared" si="5"/>
        <v>0.0037210648148148194</v>
      </c>
      <c r="Q45" s="122"/>
    </row>
    <row r="46" spans="1:17" ht="18">
      <c r="A46" s="68">
        <v>11</v>
      </c>
      <c r="B46" s="74">
        <v>20</v>
      </c>
      <c r="C46" s="90" t="s">
        <v>118</v>
      </c>
      <c r="D46" s="82">
        <v>1991</v>
      </c>
      <c r="E46" s="83">
        <v>1</v>
      </c>
      <c r="F46" s="111" t="s">
        <v>164</v>
      </c>
      <c r="G46" s="60" t="s">
        <v>50</v>
      </c>
      <c r="H46" s="122">
        <v>0.03300231481481481</v>
      </c>
      <c r="I46" s="85">
        <v>0.00694444444444442</v>
      </c>
      <c r="J46" s="86">
        <f t="shared" si="3"/>
        <v>0.02605787037037039</v>
      </c>
      <c r="K46" s="87">
        <v>2</v>
      </c>
      <c r="L46" s="87">
        <v>5</v>
      </c>
      <c r="M46" s="88">
        <f t="shared" si="4"/>
        <v>7</v>
      </c>
      <c r="N46" s="89">
        <f t="shared" si="5"/>
        <v>0.0038391203703703677</v>
      </c>
      <c r="Q46" s="122"/>
    </row>
    <row r="47" spans="1:17" ht="18">
      <c r="A47" s="68">
        <v>12</v>
      </c>
      <c r="B47" s="74">
        <v>16</v>
      </c>
      <c r="C47" s="90" t="s">
        <v>121</v>
      </c>
      <c r="D47" s="82">
        <v>1990</v>
      </c>
      <c r="E47" s="83" t="s">
        <v>63</v>
      </c>
      <c r="F47" s="111" t="s">
        <v>164</v>
      </c>
      <c r="G47" s="60" t="s">
        <v>50</v>
      </c>
      <c r="H47" s="122">
        <v>0.03237615740740741</v>
      </c>
      <c r="I47" s="85">
        <v>0.00555555555555554</v>
      </c>
      <c r="J47" s="86">
        <f t="shared" si="3"/>
        <v>0.02682060185185187</v>
      </c>
      <c r="K47" s="87">
        <v>2</v>
      </c>
      <c r="L47" s="87">
        <v>4</v>
      </c>
      <c r="M47" s="88">
        <f t="shared" si="4"/>
        <v>6</v>
      </c>
      <c r="N47" s="89">
        <f t="shared" si="5"/>
        <v>0.0046018518518518466</v>
      </c>
      <c r="Q47" s="122"/>
    </row>
    <row r="48" spans="1:17" ht="18">
      <c r="A48" s="68">
        <v>13</v>
      </c>
      <c r="B48" s="74">
        <v>17</v>
      </c>
      <c r="C48" s="90" t="s">
        <v>125</v>
      </c>
      <c r="D48" s="82">
        <v>1990</v>
      </c>
      <c r="E48" s="83" t="s">
        <v>63</v>
      </c>
      <c r="F48" s="111" t="s">
        <v>164</v>
      </c>
      <c r="G48" s="60" t="s">
        <v>124</v>
      </c>
      <c r="H48" s="122">
        <v>0.03298148148148148</v>
      </c>
      <c r="I48" s="85">
        <v>0.00590277777777776</v>
      </c>
      <c r="J48" s="86">
        <f t="shared" si="3"/>
        <v>0.02707870370370372</v>
      </c>
      <c r="K48" s="87">
        <v>1</v>
      </c>
      <c r="L48" s="87">
        <v>2</v>
      </c>
      <c r="M48" s="88">
        <f t="shared" si="4"/>
        <v>3</v>
      </c>
      <c r="N48" s="89">
        <f t="shared" si="5"/>
        <v>0.004859953703703696</v>
      </c>
      <c r="Q48" s="122"/>
    </row>
    <row r="49" spans="1:17" ht="18">
      <c r="A49" s="68">
        <v>14</v>
      </c>
      <c r="B49" s="74">
        <v>27</v>
      </c>
      <c r="C49" s="90" t="s">
        <v>126</v>
      </c>
      <c r="D49" s="82">
        <v>1989</v>
      </c>
      <c r="E49" s="83" t="s">
        <v>63</v>
      </c>
      <c r="F49" s="111" t="s">
        <v>164</v>
      </c>
      <c r="G49" s="60" t="s">
        <v>50</v>
      </c>
      <c r="H49" s="122">
        <v>0.03667129629629629</v>
      </c>
      <c r="I49" s="85">
        <v>0.00937499999999996</v>
      </c>
      <c r="J49" s="86">
        <f t="shared" si="3"/>
        <v>0.027296296296296332</v>
      </c>
      <c r="K49" s="87">
        <v>1</v>
      </c>
      <c r="L49" s="87">
        <v>5</v>
      </c>
      <c r="M49" s="88">
        <f t="shared" si="4"/>
        <v>6</v>
      </c>
      <c r="N49" s="89">
        <f t="shared" si="5"/>
        <v>0.005077546296296309</v>
      </c>
      <c r="Q49" s="122"/>
    </row>
    <row r="50" spans="1:17" ht="18">
      <c r="A50" s="68">
        <v>15</v>
      </c>
      <c r="B50" s="74">
        <v>18</v>
      </c>
      <c r="C50" s="90" t="s">
        <v>173</v>
      </c>
      <c r="D50" s="82">
        <v>1992</v>
      </c>
      <c r="E50" s="83">
        <v>1</v>
      </c>
      <c r="F50" s="111" t="s">
        <v>164</v>
      </c>
      <c r="G50" s="60" t="s">
        <v>50</v>
      </c>
      <c r="H50" s="122">
        <v>0.033631944444444443</v>
      </c>
      <c r="I50" s="85">
        <v>0.00624999999999998</v>
      </c>
      <c r="J50" s="86">
        <f t="shared" si="3"/>
        <v>0.027381944444444462</v>
      </c>
      <c r="K50" s="87">
        <v>4</v>
      </c>
      <c r="L50" s="87">
        <v>2</v>
      </c>
      <c r="M50" s="88">
        <f t="shared" si="4"/>
        <v>6</v>
      </c>
      <c r="N50" s="89">
        <f t="shared" si="5"/>
        <v>0.005163194444444439</v>
      </c>
      <c r="Q50" s="122"/>
    </row>
    <row r="51" spans="1:14" ht="18">
      <c r="A51" s="68"/>
      <c r="B51" s="74">
        <v>14</v>
      </c>
      <c r="C51" s="90" t="s">
        <v>129</v>
      </c>
      <c r="D51" s="82">
        <v>1990</v>
      </c>
      <c r="E51" s="83" t="s">
        <v>63</v>
      </c>
      <c r="F51" s="111" t="s">
        <v>164</v>
      </c>
      <c r="G51" s="60" t="s">
        <v>110</v>
      </c>
      <c r="H51" s="84" t="s">
        <v>1</v>
      </c>
      <c r="I51" s="85">
        <v>0.0048611111111111</v>
      </c>
      <c r="J51" s="86"/>
      <c r="K51" s="87">
        <v>1</v>
      </c>
      <c r="L51" s="87" t="s">
        <v>1</v>
      </c>
      <c r="M51" s="88">
        <f t="shared" si="4"/>
        <v>1</v>
      </c>
      <c r="N51" s="89"/>
    </row>
    <row r="52" spans="1:14" ht="18">
      <c r="A52" s="68"/>
      <c r="B52" s="74">
        <v>22</v>
      </c>
      <c r="C52" s="90" t="s">
        <v>117</v>
      </c>
      <c r="D52" s="82">
        <v>1992</v>
      </c>
      <c r="E52" s="83">
        <v>1</v>
      </c>
      <c r="F52" s="111" t="s">
        <v>164</v>
      </c>
      <c r="G52" s="60" t="s">
        <v>50</v>
      </c>
      <c r="H52" s="84" t="s">
        <v>1</v>
      </c>
      <c r="I52" s="85">
        <v>0.00763888888888886</v>
      </c>
      <c r="J52" s="86"/>
      <c r="K52" s="87" t="s">
        <v>1</v>
      </c>
      <c r="L52" s="87" t="s">
        <v>1</v>
      </c>
      <c r="M52" s="88"/>
      <c r="N52" s="89"/>
    </row>
    <row r="53" spans="1:14" ht="18">
      <c r="A53" s="68"/>
      <c r="B53" s="74">
        <v>11</v>
      </c>
      <c r="C53" s="90" t="s">
        <v>166</v>
      </c>
      <c r="D53" s="82">
        <v>1991</v>
      </c>
      <c r="E53" s="83">
        <v>1</v>
      </c>
      <c r="F53" s="111" t="s">
        <v>164</v>
      </c>
      <c r="G53" s="60" t="s">
        <v>108</v>
      </c>
      <c r="H53" s="84" t="s">
        <v>1</v>
      </c>
      <c r="I53" s="85">
        <v>0.00381944444444444</v>
      </c>
      <c r="J53" s="86"/>
      <c r="K53" s="87"/>
      <c r="L53" s="87"/>
      <c r="M53" s="88"/>
      <c r="N53" s="89"/>
    </row>
    <row r="54" spans="1:14" ht="14.25">
      <c r="A54" s="60" t="s">
        <v>1</v>
      </c>
      <c r="B54" s="60" t="s">
        <v>1</v>
      </c>
      <c r="C54" s="75" t="s">
        <v>77</v>
      </c>
      <c r="D54" s="68"/>
      <c r="E54" s="69"/>
      <c r="F54" s="115"/>
      <c r="G54" s="60"/>
      <c r="H54" s="60"/>
      <c r="I54" s="60"/>
      <c r="J54" s="60"/>
      <c r="K54" s="60"/>
      <c r="L54" s="76"/>
      <c r="M54" s="76" t="s">
        <v>1</v>
      </c>
      <c r="N54" s="76" t="s">
        <v>1</v>
      </c>
    </row>
    <row r="55" spans="1:14" ht="15">
      <c r="A55" s="60" t="s">
        <v>1</v>
      </c>
      <c r="B55" s="60" t="s">
        <v>1</v>
      </c>
      <c r="C55" s="60" t="s">
        <v>130</v>
      </c>
      <c r="D55" s="68"/>
      <c r="E55" s="69"/>
      <c r="F55" s="115"/>
      <c r="G55" s="60"/>
      <c r="H55" s="94"/>
      <c r="I55" s="95"/>
      <c r="J55" s="96"/>
      <c r="K55" s="97"/>
      <c r="L55" s="97"/>
      <c r="M55" s="98"/>
      <c r="N55" s="99"/>
    </row>
    <row r="56" spans="1:17" ht="18">
      <c r="A56" s="68">
        <v>1</v>
      </c>
      <c r="B56" s="74">
        <v>48</v>
      </c>
      <c r="C56" s="90" t="s">
        <v>81</v>
      </c>
      <c r="D56" s="100">
        <v>1981</v>
      </c>
      <c r="E56" s="83" t="s">
        <v>62</v>
      </c>
      <c r="F56" s="116" t="s">
        <v>164</v>
      </c>
      <c r="G56" s="60" t="s">
        <v>132</v>
      </c>
      <c r="H56" s="122">
        <v>0.03731018518518519</v>
      </c>
      <c r="I56" s="85">
        <v>0.0166666666666667</v>
      </c>
      <c r="J56" s="86">
        <f aca="true" t="shared" si="6" ref="J56:J72">H56-I56</f>
        <v>0.020643518518518488</v>
      </c>
      <c r="K56" s="87">
        <v>1</v>
      </c>
      <c r="L56" s="87">
        <v>2</v>
      </c>
      <c r="M56" s="88">
        <f aca="true" t="shared" si="7" ref="M56:M72">SUM(K56:L56)</f>
        <v>3</v>
      </c>
      <c r="N56" s="89">
        <f>J56-$J$56</f>
        <v>0</v>
      </c>
      <c r="Q56" s="122"/>
    </row>
    <row r="57" spans="1:17" ht="18">
      <c r="A57" s="68">
        <v>2</v>
      </c>
      <c r="B57" s="74">
        <v>47</v>
      </c>
      <c r="C57" s="90" t="s">
        <v>89</v>
      </c>
      <c r="D57" s="82">
        <v>1988</v>
      </c>
      <c r="E57" s="83" t="s">
        <v>62</v>
      </c>
      <c r="F57" s="116" t="s">
        <v>164</v>
      </c>
      <c r="G57" s="60" t="s">
        <v>131</v>
      </c>
      <c r="H57" s="122">
        <v>0.037327546296296296</v>
      </c>
      <c r="I57" s="85">
        <v>0.0163194444444444</v>
      </c>
      <c r="J57" s="86">
        <f t="shared" si="6"/>
        <v>0.021008101851851896</v>
      </c>
      <c r="K57" s="87">
        <v>2</v>
      </c>
      <c r="L57" s="87">
        <v>1</v>
      </c>
      <c r="M57" s="88">
        <f t="shared" si="7"/>
        <v>3</v>
      </c>
      <c r="N57" s="89">
        <f aca="true" t="shared" si="8" ref="N57:N72">J57-$J$56</f>
        <v>0.00036458333333340767</v>
      </c>
      <c r="Q57" s="122"/>
    </row>
    <row r="58" spans="1:17" ht="18">
      <c r="A58" s="68">
        <v>3</v>
      </c>
      <c r="B58" s="74">
        <v>50</v>
      </c>
      <c r="C58" s="90" t="s">
        <v>87</v>
      </c>
      <c r="D58" s="82">
        <v>1987</v>
      </c>
      <c r="E58" s="83" t="s">
        <v>63</v>
      </c>
      <c r="F58" s="116" t="s">
        <v>164</v>
      </c>
      <c r="G58" s="60" t="s">
        <v>134</v>
      </c>
      <c r="H58" s="122">
        <v>0.03891203703703704</v>
      </c>
      <c r="I58" s="85">
        <v>0.0173611111111111</v>
      </c>
      <c r="J58" s="86">
        <f t="shared" si="6"/>
        <v>0.021550925925925935</v>
      </c>
      <c r="K58" s="87">
        <v>0</v>
      </c>
      <c r="L58" s="87">
        <v>1</v>
      </c>
      <c r="M58" s="88">
        <f t="shared" si="7"/>
        <v>1</v>
      </c>
      <c r="N58" s="89">
        <f t="shared" si="8"/>
        <v>0.000907407407407447</v>
      </c>
      <c r="Q58" s="122"/>
    </row>
    <row r="59" spans="1:17" ht="18">
      <c r="A59" s="68">
        <v>4</v>
      </c>
      <c r="B59" s="74">
        <v>59</v>
      </c>
      <c r="C59" s="120" t="s">
        <v>91</v>
      </c>
      <c r="D59" s="100">
        <v>1987</v>
      </c>
      <c r="E59" s="100" t="s">
        <v>63</v>
      </c>
      <c r="F59" s="116" t="s">
        <v>164</v>
      </c>
      <c r="G59" s="60" t="s">
        <v>131</v>
      </c>
      <c r="H59" s="122">
        <v>0.04211458333333334</v>
      </c>
      <c r="I59" s="85">
        <v>0.0204861111111111</v>
      </c>
      <c r="J59" s="86">
        <f t="shared" si="6"/>
        <v>0.021628472222222236</v>
      </c>
      <c r="K59" s="87">
        <v>2</v>
      </c>
      <c r="L59" s="87">
        <v>1</v>
      </c>
      <c r="M59" s="88">
        <f t="shared" si="7"/>
        <v>3</v>
      </c>
      <c r="N59" s="89">
        <f t="shared" si="8"/>
        <v>0.0009849537037037483</v>
      </c>
      <c r="Q59" s="122"/>
    </row>
    <row r="60" spans="1:17" ht="18">
      <c r="A60" s="68">
        <v>5</v>
      </c>
      <c r="B60" s="74">
        <v>53</v>
      </c>
      <c r="C60" s="90" t="s">
        <v>85</v>
      </c>
      <c r="D60" s="82">
        <v>1985</v>
      </c>
      <c r="E60" s="83" t="s">
        <v>63</v>
      </c>
      <c r="F60" s="116" t="s">
        <v>164</v>
      </c>
      <c r="G60" s="60" t="s">
        <v>134</v>
      </c>
      <c r="H60" s="122">
        <v>0.040247685185185185</v>
      </c>
      <c r="I60" s="85">
        <v>0.0184027777777778</v>
      </c>
      <c r="J60" s="86">
        <f t="shared" si="6"/>
        <v>0.021844907407407386</v>
      </c>
      <c r="K60" s="87">
        <v>0</v>
      </c>
      <c r="L60" s="87">
        <v>1</v>
      </c>
      <c r="M60" s="88">
        <f t="shared" si="7"/>
        <v>1</v>
      </c>
      <c r="N60" s="89">
        <f t="shared" si="8"/>
        <v>0.0012013888888888977</v>
      </c>
      <c r="Q60" s="122"/>
    </row>
    <row r="61" spans="1:17" ht="18">
      <c r="A61" s="68">
        <v>6</v>
      </c>
      <c r="B61" s="74">
        <v>46</v>
      </c>
      <c r="C61" s="90" t="s">
        <v>86</v>
      </c>
      <c r="D61" s="82">
        <v>1988</v>
      </c>
      <c r="E61" s="83" t="s">
        <v>63</v>
      </c>
      <c r="F61" s="116" t="s">
        <v>164</v>
      </c>
      <c r="G61" s="60" t="s">
        <v>50</v>
      </c>
      <c r="H61" s="122">
        <v>0.037990740740740735</v>
      </c>
      <c r="I61" s="85">
        <v>0.0159722222222222</v>
      </c>
      <c r="J61" s="86">
        <f t="shared" si="6"/>
        <v>0.022018518518518534</v>
      </c>
      <c r="K61" s="87">
        <v>0</v>
      </c>
      <c r="L61" s="87">
        <v>1</v>
      </c>
      <c r="M61" s="88">
        <f t="shared" si="7"/>
        <v>1</v>
      </c>
      <c r="N61" s="89">
        <f t="shared" si="8"/>
        <v>0.0013750000000000463</v>
      </c>
      <c r="Q61" s="122"/>
    </row>
    <row r="62" spans="1:17" ht="18">
      <c r="A62" s="68">
        <v>7</v>
      </c>
      <c r="B62" s="74">
        <v>45</v>
      </c>
      <c r="C62" s="90" t="s">
        <v>80</v>
      </c>
      <c r="D62" s="82">
        <v>1974</v>
      </c>
      <c r="E62" s="83" t="s">
        <v>62</v>
      </c>
      <c r="F62" s="116" t="s">
        <v>164</v>
      </c>
      <c r="G62" s="60" t="s">
        <v>141</v>
      </c>
      <c r="H62" s="122">
        <v>0.037961805555555554</v>
      </c>
      <c r="I62" s="85">
        <v>0.015625</v>
      </c>
      <c r="J62" s="86">
        <f t="shared" si="6"/>
        <v>0.022336805555555554</v>
      </c>
      <c r="K62" s="87">
        <v>1</v>
      </c>
      <c r="L62" s="87">
        <v>2</v>
      </c>
      <c r="M62" s="88">
        <f t="shared" si="7"/>
        <v>3</v>
      </c>
      <c r="N62" s="89">
        <f t="shared" si="8"/>
        <v>0.001693287037037066</v>
      </c>
      <c r="Q62" s="122"/>
    </row>
    <row r="63" spans="1:17" ht="18">
      <c r="A63" s="68">
        <v>8</v>
      </c>
      <c r="B63" s="74">
        <v>56</v>
      </c>
      <c r="C63" s="90" t="s">
        <v>84</v>
      </c>
      <c r="D63" s="82">
        <v>1983</v>
      </c>
      <c r="E63" s="83" t="s">
        <v>63</v>
      </c>
      <c r="F63" s="116" t="s">
        <v>164</v>
      </c>
      <c r="G63" s="60" t="s">
        <v>132</v>
      </c>
      <c r="H63" s="122">
        <v>0.0421087962962963</v>
      </c>
      <c r="I63" s="85">
        <v>0.0194444444444444</v>
      </c>
      <c r="J63" s="86">
        <f t="shared" si="6"/>
        <v>0.022664351851851897</v>
      </c>
      <c r="K63" s="87">
        <v>3</v>
      </c>
      <c r="L63" s="87">
        <v>1</v>
      </c>
      <c r="M63" s="88">
        <f t="shared" si="7"/>
        <v>4</v>
      </c>
      <c r="N63" s="89">
        <f t="shared" si="8"/>
        <v>0.002020833333333409</v>
      </c>
      <c r="Q63" s="122"/>
    </row>
    <row r="64" spans="1:17" ht="18">
      <c r="A64" s="68">
        <v>9</v>
      </c>
      <c r="B64" s="74">
        <v>52</v>
      </c>
      <c r="C64" s="90" t="s">
        <v>79</v>
      </c>
      <c r="D64" s="82">
        <v>1985</v>
      </c>
      <c r="E64" s="83" t="s">
        <v>62</v>
      </c>
      <c r="F64" s="116" t="s">
        <v>164</v>
      </c>
      <c r="G64" s="60" t="s">
        <v>132</v>
      </c>
      <c r="H64" s="122">
        <v>0.04100347222222222</v>
      </c>
      <c r="I64" s="85">
        <v>0.0180555555555555</v>
      </c>
      <c r="J64" s="86">
        <f t="shared" si="6"/>
        <v>0.02294791666666672</v>
      </c>
      <c r="K64" s="87">
        <v>2</v>
      </c>
      <c r="L64" s="87">
        <v>3</v>
      </c>
      <c r="M64" s="88">
        <f t="shared" si="7"/>
        <v>5</v>
      </c>
      <c r="N64" s="89">
        <f t="shared" si="8"/>
        <v>0.0023043981481482324</v>
      </c>
      <c r="Q64" s="122"/>
    </row>
    <row r="65" spans="1:17" ht="18">
      <c r="A65" s="68">
        <v>10</v>
      </c>
      <c r="B65" s="74">
        <v>43</v>
      </c>
      <c r="C65" s="90" t="s">
        <v>181</v>
      </c>
      <c r="D65" s="82">
        <v>1974</v>
      </c>
      <c r="E65" s="83" t="s">
        <v>62</v>
      </c>
      <c r="F65" s="111" t="s">
        <v>182</v>
      </c>
      <c r="G65" s="60" t="s">
        <v>183</v>
      </c>
      <c r="H65" s="122">
        <v>0.03806828703703704</v>
      </c>
      <c r="I65" s="85">
        <v>0.0149305555555555</v>
      </c>
      <c r="J65" s="86">
        <f t="shared" si="6"/>
        <v>0.023137731481481537</v>
      </c>
      <c r="K65" s="87">
        <v>2</v>
      </c>
      <c r="L65" s="87">
        <v>1</v>
      </c>
      <c r="M65" s="88">
        <f t="shared" si="7"/>
        <v>3</v>
      </c>
      <c r="N65" s="89">
        <f t="shared" si="8"/>
        <v>0.0024942129629630487</v>
      </c>
      <c r="Q65" s="122"/>
    </row>
    <row r="66" spans="1:17" ht="18">
      <c r="A66" s="68">
        <v>11</v>
      </c>
      <c r="B66" s="74">
        <v>40</v>
      </c>
      <c r="C66" s="90" t="s">
        <v>138</v>
      </c>
      <c r="D66" s="82">
        <v>1987</v>
      </c>
      <c r="E66" s="83" t="s">
        <v>63</v>
      </c>
      <c r="F66" s="116" t="s">
        <v>163</v>
      </c>
      <c r="G66" s="60" t="s">
        <v>200</v>
      </c>
      <c r="H66" s="122">
        <v>0.03723148148148148</v>
      </c>
      <c r="I66" s="85">
        <v>0.013888888888888888</v>
      </c>
      <c r="J66" s="86">
        <f t="shared" si="6"/>
        <v>0.023342592592592595</v>
      </c>
      <c r="K66" s="87">
        <v>0</v>
      </c>
      <c r="L66" s="87">
        <v>1</v>
      </c>
      <c r="M66" s="88">
        <f t="shared" si="7"/>
        <v>1</v>
      </c>
      <c r="N66" s="89">
        <f t="shared" si="8"/>
        <v>0.002699074074074107</v>
      </c>
      <c r="Q66" s="122"/>
    </row>
    <row r="67" spans="1:17" ht="18">
      <c r="A67" s="68">
        <v>12</v>
      </c>
      <c r="B67" s="74">
        <v>44</v>
      </c>
      <c r="C67" s="90" t="s">
        <v>139</v>
      </c>
      <c r="D67" s="82">
        <v>1982</v>
      </c>
      <c r="E67" s="83" t="s">
        <v>62</v>
      </c>
      <c r="F67" s="116" t="s">
        <v>164</v>
      </c>
      <c r="G67" s="60" t="s">
        <v>140</v>
      </c>
      <c r="H67" s="122">
        <v>0.03886574074074074</v>
      </c>
      <c r="I67" s="85">
        <v>0.0152777777777778</v>
      </c>
      <c r="J67" s="86">
        <f t="shared" si="6"/>
        <v>0.023587962962962943</v>
      </c>
      <c r="K67" s="87">
        <v>2</v>
      </c>
      <c r="L67" s="87">
        <v>2</v>
      </c>
      <c r="M67" s="88">
        <f t="shared" si="7"/>
        <v>4</v>
      </c>
      <c r="N67" s="89">
        <f t="shared" si="8"/>
        <v>0.0029444444444444544</v>
      </c>
      <c r="Q67" s="122"/>
    </row>
    <row r="68" spans="1:17" ht="18">
      <c r="A68" s="68">
        <v>13</v>
      </c>
      <c r="B68" s="74">
        <v>51</v>
      </c>
      <c r="C68" s="90" t="s">
        <v>136</v>
      </c>
      <c r="D68" s="82">
        <v>1987</v>
      </c>
      <c r="E68" s="83" t="s">
        <v>63</v>
      </c>
      <c r="F68" s="116" t="s">
        <v>164</v>
      </c>
      <c r="G68" s="60" t="s">
        <v>110</v>
      </c>
      <c r="H68" s="122">
        <v>0.04202430555555556</v>
      </c>
      <c r="I68" s="85">
        <v>0.0177083333333333</v>
      </c>
      <c r="J68" s="86">
        <f t="shared" si="6"/>
        <v>0.024315972222222256</v>
      </c>
      <c r="K68" s="87">
        <v>2</v>
      </c>
      <c r="L68" s="87">
        <v>3</v>
      </c>
      <c r="M68" s="88">
        <f t="shared" si="7"/>
        <v>5</v>
      </c>
      <c r="N68" s="89">
        <f t="shared" si="8"/>
        <v>0.003672453703703768</v>
      </c>
      <c r="Q68" s="122"/>
    </row>
    <row r="69" spans="1:17" ht="18">
      <c r="A69" s="68">
        <v>14</v>
      </c>
      <c r="B69" s="74">
        <v>39</v>
      </c>
      <c r="C69" s="90" t="s">
        <v>135</v>
      </c>
      <c r="D69" s="100">
        <v>1986</v>
      </c>
      <c r="E69" s="100" t="s">
        <v>63</v>
      </c>
      <c r="F69" s="116" t="s">
        <v>164</v>
      </c>
      <c r="G69" s="60" t="s">
        <v>110</v>
      </c>
      <c r="H69" s="122">
        <v>0.03800578703703703</v>
      </c>
      <c r="I69" s="85">
        <v>0.013541666666666667</v>
      </c>
      <c r="J69" s="86">
        <f t="shared" si="6"/>
        <v>0.024464120370370365</v>
      </c>
      <c r="K69" s="87">
        <v>2</v>
      </c>
      <c r="L69" s="87">
        <v>2</v>
      </c>
      <c r="M69" s="88">
        <f t="shared" si="7"/>
        <v>4</v>
      </c>
      <c r="N69" s="89">
        <f t="shared" si="8"/>
        <v>0.003820601851851877</v>
      </c>
      <c r="Q69" s="122"/>
    </row>
    <row r="70" spans="1:17" ht="18">
      <c r="A70" s="68">
        <v>15</v>
      </c>
      <c r="B70" s="74">
        <v>58</v>
      </c>
      <c r="C70" s="90" t="s">
        <v>137</v>
      </c>
      <c r="D70" s="82">
        <v>1987</v>
      </c>
      <c r="E70" s="83" t="s">
        <v>63</v>
      </c>
      <c r="F70" s="116" t="s">
        <v>164</v>
      </c>
      <c r="G70" s="60" t="s">
        <v>50</v>
      </c>
      <c r="H70" s="122">
        <v>0.04461458333333334</v>
      </c>
      <c r="I70" s="85">
        <v>0.0201388888888889</v>
      </c>
      <c r="J70" s="86">
        <f t="shared" si="6"/>
        <v>0.02447569444444444</v>
      </c>
      <c r="K70" s="87">
        <v>2</v>
      </c>
      <c r="L70" s="87">
        <v>3</v>
      </c>
      <c r="M70" s="88">
        <f t="shared" si="7"/>
        <v>5</v>
      </c>
      <c r="N70" s="89">
        <f t="shared" si="8"/>
        <v>0.0038321759259259507</v>
      </c>
      <c r="Q70" s="122"/>
    </row>
    <row r="71" spans="1:17" ht="18">
      <c r="A71" s="68">
        <v>16</v>
      </c>
      <c r="B71" s="74">
        <v>55</v>
      </c>
      <c r="C71" s="90" t="s">
        <v>83</v>
      </c>
      <c r="D71" s="82">
        <v>1986</v>
      </c>
      <c r="E71" s="83" t="s">
        <v>63</v>
      </c>
      <c r="F71" s="116" t="s">
        <v>164</v>
      </c>
      <c r="G71" s="60" t="s">
        <v>132</v>
      </c>
      <c r="H71" s="122">
        <v>0.043659722222222225</v>
      </c>
      <c r="I71" s="85">
        <v>0.0190972222222222</v>
      </c>
      <c r="J71" s="86">
        <f t="shared" si="6"/>
        <v>0.024562500000000025</v>
      </c>
      <c r="K71" s="87">
        <v>2</v>
      </c>
      <c r="L71" s="87">
        <v>1</v>
      </c>
      <c r="M71" s="88">
        <f t="shared" si="7"/>
        <v>3</v>
      </c>
      <c r="N71" s="89">
        <f t="shared" si="8"/>
        <v>0.003918981481481537</v>
      </c>
      <c r="Q71" s="122"/>
    </row>
    <row r="72" spans="1:17" ht="18">
      <c r="A72" s="68">
        <v>17</v>
      </c>
      <c r="B72" s="74">
        <v>62</v>
      </c>
      <c r="C72" s="90" t="s">
        <v>186</v>
      </c>
      <c r="D72" s="82">
        <v>1986</v>
      </c>
      <c r="E72" s="83" t="s">
        <v>62</v>
      </c>
      <c r="F72" s="111" t="s">
        <v>182</v>
      </c>
      <c r="G72" s="60" t="s">
        <v>185</v>
      </c>
      <c r="H72" s="122">
        <v>0.04764699074074074</v>
      </c>
      <c r="I72" s="85">
        <v>0.0215277777777777</v>
      </c>
      <c r="J72" s="86">
        <f t="shared" si="6"/>
        <v>0.02611921296296304</v>
      </c>
      <c r="K72" s="87">
        <v>0</v>
      </c>
      <c r="L72" s="87">
        <v>0</v>
      </c>
      <c r="M72" s="88">
        <f t="shared" si="7"/>
        <v>0</v>
      </c>
      <c r="N72" s="89">
        <f t="shared" si="8"/>
        <v>0.00547569444444455</v>
      </c>
      <c r="Q72" s="122"/>
    </row>
    <row r="73" spans="1:14" ht="18">
      <c r="A73" s="68"/>
      <c r="B73" s="74">
        <v>60</v>
      </c>
      <c r="C73" s="90" t="s">
        <v>174</v>
      </c>
      <c r="D73" s="82">
        <v>1982</v>
      </c>
      <c r="E73" s="83" t="s">
        <v>63</v>
      </c>
      <c r="F73" s="111" t="s">
        <v>164</v>
      </c>
      <c r="G73" s="60" t="s">
        <v>108</v>
      </c>
      <c r="H73" s="84" t="s">
        <v>1</v>
      </c>
      <c r="I73" s="85">
        <v>0.0208333333333333</v>
      </c>
      <c r="J73" s="86"/>
      <c r="K73" s="87">
        <v>5</v>
      </c>
      <c r="L73" s="87"/>
      <c r="M73" s="88"/>
      <c r="N73" s="89"/>
    </row>
    <row r="74" spans="1:17" ht="18">
      <c r="A74" s="68"/>
      <c r="B74" s="74">
        <v>61</v>
      </c>
      <c r="C74" s="90" t="s">
        <v>133</v>
      </c>
      <c r="D74" s="82">
        <v>1988</v>
      </c>
      <c r="E74" s="83" t="s">
        <v>63</v>
      </c>
      <c r="F74" s="116" t="s">
        <v>164</v>
      </c>
      <c r="G74" s="60" t="s">
        <v>131</v>
      </c>
      <c r="H74" s="122">
        <v>0.04215625</v>
      </c>
      <c r="I74" s="85">
        <v>0.0211805555555555</v>
      </c>
      <c r="J74" s="86">
        <f>H74-I74</f>
        <v>0.020975694444444498</v>
      </c>
      <c r="K74" s="87">
        <v>0</v>
      </c>
      <c r="L74" s="87">
        <v>1</v>
      </c>
      <c r="M74" s="88">
        <f>SUM(K74:L74)</f>
        <v>1</v>
      </c>
      <c r="N74" s="89"/>
      <c r="Q74" s="122"/>
    </row>
    <row r="75" spans="1:14" ht="18">
      <c r="A75" s="68"/>
      <c r="B75" s="74">
        <v>41</v>
      </c>
      <c r="C75" s="90" t="s">
        <v>78</v>
      </c>
      <c r="D75" s="82">
        <v>1975</v>
      </c>
      <c r="E75" s="83" t="s">
        <v>62</v>
      </c>
      <c r="F75" s="111" t="s">
        <v>164</v>
      </c>
      <c r="G75" s="60" t="s">
        <v>108</v>
      </c>
      <c r="H75" s="84" t="s">
        <v>1</v>
      </c>
      <c r="I75" s="85">
        <v>0.0142361111111111</v>
      </c>
      <c r="J75" s="86"/>
      <c r="K75" s="87"/>
      <c r="L75" s="87"/>
      <c r="M75" s="88"/>
      <c r="N75" s="89"/>
    </row>
    <row r="76" spans="1:14" ht="18">
      <c r="A76" s="68"/>
      <c r="B76" s="74">
        <v>42</v>
      </c>
      <c r="C76" s="90" t="s">
        <v>180</v>
      </c>
      <c r="D76" s="82">
        <v>1974</v>
      </c>
      <c r="E76" s="83" t="s">
        <v>62</v>
      </c>
      <c r="F76" s="111" t="s">
        <v>164</v>
      </c>
      <c r="G76" s="60" t="s">
        <v>108</v>
      </c>
      <c r="H76" s="84" t="s">
        <v>1</v>
      </c>
      <c r="I76" s="85">
        <v>0.0145833333333333</v>
      </c>
      <c r="J76" s="86"/>
      <c r="K76" s="87"/>
      <c r="L76" s="87"/>
      <c r="M76" s="88"/>
      <c r="N76" s="89"/>
    </row>
    <row r="77" spans="1:14" ht="18">
      <c r="A77" s="68"/>
      <c r="B77" s="74">
        <v>49</v>
      </c>
      <c r="C77" s="120" t="s">
        <v>82</v>
      </c>
      <c r="D77" s="100">
        <v>1986</v>
      </c>
      <c r="E77" s="100" t="s">
        <v>62</v>
      </c>
      <c r="F77" s="116" t="s">
        <v>164</v>
      </c>
      <c r="G77" s="60" t="s">
        <v>132</v>
      </c>
      <c r="H77" s="84" t="s">
        <v>1</v>
      </c>
      <c r="I77" s="85">
        <v>0.0170138888888889</v>
      </c>
      <c r="J77" s="86"/>
      <c r="K77" s="87"/>
      <c r="L77" s="87"/>
      <c r="M77" s="88"/>
      <c r="N77" s="89"/>
    </row>
    <row r="78" spans="1:14" ht="18">
      <c r="A78" s="68"/>
      <c r="B78" s="74">
        <v>54</v>
      </c>
      <c r="C78" s="81" t="s">
        <v>92</v>
      </c>
      <c r="D78" s="82">
        <v>1984</v>
      </c>
      <c r="E78" s="83" t="s">
        <v>60</v>
      </c>
      <c r="F78" s="111" t="s">
        <v>164</v>
      </c>
      <c r="G78" s="60" t="s">
        <v>108</v>
      </c>
      <c r="H78" s="84" t="s">
        <v>1</v>
      </c>
      <c r="I78" s="85">
        <v>0.01875</v>
      </c>
      <c r="J78" s="86"/>
      <c r="K78" s="87"/>
      <c r="L78" s="87"/>
      <c r="M78" s="88"/>
      <c r="N78" s="89"/>
    </row>
    <row r="79" spans="1:14" ht="18">
      <c r="A79" s="68"/>
      <c r="B79" s="74">
        <v>57</v>
      </c>
      <c r="C79" s="90" t="s">
        <v>184</v>
      </c>
      <c r="D79" s="82">
        <v>1987</v>
      </c>
      <c r="E79" s="83" t="s">
        <v>62</v>
      </c>
      <c r="F79" s="111" t="s">
        <v>182</v>
      </c>
      <c r="G79" s="60" t="s">
        <v>185</v>
      </c>
      <c r="H79" s="84" t="s">
        <v>1</v>
      </c>
      <c r="I79" s="85">
        <v>0.0197916666666666</v>
      </c>
      <c r="J79" s="86"/>
      <c r="K79" s="87"/>
      <c r="L79" s="87"/>
      <c r="M79" s="88"/>
      <c r="N79" s="89"/>
    </row>
    <row r="80" spans="1:14" ht="15" customHeight="1">
      <c r="A80" s="68"/>
      <c r="B80" s="74"/>
      <c r="C80" s="90"/>
      <c r="D80" s="82"/>
      <c r="E80" s="83"/>
      <c r="F80" s="111"/>
      <c r="G80" s="60"/>
      <c r="H80" s="84"/>
      <c r="I80" s="85"/>
      <c r="J80" s="86"/>
      <c r="K80" s="91"/>
      <c r="L80" s="91"/>
      <c r="M80" s="92"/>
      <c r="N80" s="106"/>
    </row>
    <row r="81" spans="1:14" ht="14.25">
      <c r="A81" s="68" t="s">
        <v>1</v>
      </c>
      <c r="B81" s="68" t="s">
        <v>1</v>
      </c>
      <c r="C81" s="75" t="s">
        <v>77</v>
      </c>
      <c r="D81" s="68"/>
      <c r="E81" s="69"/>
      <c r="F81" s="115"/>
      <c r="G81" s="60"/>
      <c r="H81" s="60"/>
      <c r="I81" s="60"/>
      <c r="J81" s="60"/>
      <c r="K81" s="60"/>
      <c r="L81" s="97"/>
      <c r="M81" s="98"/>
      <c r="N81" s="101"/>
    </row>
    <row r="82" spans="1:14" ht="12.75">
      <c r="A82" s="68" t="s">
        <v>1</v>
      </c>
      <c r="B82" s="68" t="s">
        <v>1</v>
      </c>
      <c r="C82" s="60" t="s">
        <v>142</v>
      </c>
      <c r="D82" s="68"/>
      <c r="E82" s="69"/>
      <c r="F82" s="115"/>
      <c r="G82" s="60"/>
      <c r="H82" s="79"/>
      <c r="I82" s="101"/>
      <c r="J82" s="101"/>
      <c r="K82" s="97"/>
      <c r="L82" s="97"/>
      <c r="M82" s="98"/>
      <c r="N82" s="101"/>
    </row>
    <row r="83" spans="1:14" ht="12.75">
      <c r="A83" s="68"/>
      <c r="B83" s="68"/>
      <c r="C83" s="60"/>
      <c r="D83" s="68"/>
      <c r="E83" s="69"/>
      <c r="F83" s="115"/>
      <c r="G83" s="60"/>
      <c r="H83" s="79"/>
      <c r="I83" s="101"/>
      <c r="J83" s="101"/>
      <c r="K83" s="97"/>
      <c r="L83" s="97"/>
      <c r="M83" s="98"/>
      <c r="N83" s="101"/>
    </row>
    <row r="84" spans="1:17" ht="18">
      <c r="A84" s="68">
        <v>1</v>
      </c>
      <c r="B84" s="74">
        <v>69</v>
      </c>
      <c r="C84" s="90" t="s">
        <v>152</v>
      </c>
      <c r="D84" s="82">
        <v>1989</v>
      </c>
      <c r="E84" s="83" t="s">
        <v>62</v>
      </c>
      <c r="F84" s="111" t="s">
        <v>164</v>
      </c>
      <c r="G84" s="60" t="s">
        <v>179</v>
      </c>
      <c r="H84" s="122">
        <v>0.045099537037037035</v>
      </c>
      <c r="I84" s="85">
        <v>0.0239583333333332</v>
      </c>
      <c r="J84" s="86">
        <f aca="true" t="shared" si="9" ref="J84:J102">H84-I84</f>
        <v>0.021141203703703836</v>
      </c>
      <c r="K84" s="87">
        <v>0</v>
      </c>
      <c r="L84" s="87">
        <v>0</v>
      </c>
      <c r="M84" s="88">
        <f aca="true" t="shared" si="10" ref="M84:M102">SUM(K84:L84)</f>
        <v>0</v>
      </c>
      <c r="N84" s="89">
        <f>J84-$J$84</f>
        <v>0</v>
      </c>
      <c r="Q84" s="122"/>
    </row>
    <row r="85" spans="1:17" ht="18">
      <c r="A85" s="68">
        <v>2</v>
      </c>
      <c r="B85" s="74">
        <v>65</v>
      </c>
      <c r="C85" s="90" t="s">
        <v>148</v>
      </c>
      <c r="D85" s="82">
        <v>1990</v>
      </c>
      <c r="E85" s="83" t="s">
        <v>63</v>
      </c>
      <c r="F85" s="111" t="s">
        <v>164</v>
      </c>
      <c r="G85" s="60" t="s">
        <v>131</v>
      </c>
      <c r="H85" s="122">
        <v>0.0441412037037037</v>
      </c>
      <c r="I85" s="85">
        <v>0.0225694444444444</v>
      </c>
      <c r="J85" s="86">
        <f t="shared" si="9"/>
        <v>0.021571759259259304</v>
      </c>
      <c r="K85" s="87">
        <v>1</v>
      </c>
      <c r="L85" s="87">
        <v>2</v>
      </c>
      <c r="M85" s="88">
        <f t="shared" si="10"/>
        <v>3</v>
      </c>
      <c r="N85" s="89">
        <f aca="true" t="shared" si="11" ref="N85:N101">J85-$J$84</f>
        <v>0.0004305555555554688</v>
      </c>
      <c r="Q85" s="122"/>
    </row>
    <row r="86" spans="1:17" ht="18">
      <c r="A86" s="68">
        <v>3</v>
      </c>
      <c r="B86" s="74">
        <v>82</v>
      </c>
      <c r="C86" s="90" t="s">
        <v>90</v>
      </c>
      <c r="D86" s="82">
        <v>1989</v>
      </c>
      <c r="E86" s="83" t="s">
        <v>62</v>
      </c>
      <c r="F86" s="111" t="s">
        <v>164</v>
      </c>
      <c r="G86" s="60" t="s">
        <v>50</v>
      </c>
      <c r="H86" s="122">
        <v>0.05028009259259259</v>
      </c>
      <c r="I86" s="85">
        <v>0.0284722222222218</v>
      </c>
      <c r="J86" s="86">
        <f t="shared" si="9"/>
        <v>0.021807870370370793</v>
      </c>
      <c r="K86" s="87">
        <v>0</v>
      </c>
      <c r="L86" s="87">
        <v>2</v>
      </c>
      <c r="M86" s="88">
        <f t="shared" si="10"/>
        <v>2</v>
      </c>
      <c r="N86" s="89">
        <f t="shared" si="11"/>
        <v>0.0006666666666669575</v>
      </c>
      <c r="Q86" s="122"/>
    </row>
    <row r="87" spans="1:17" ht="18">
      <c r="A87" s="68">
        <v>4</v>
      </c>
      <c r="B87" s="74">
        <v>78</v>
      </c>
      <c r="C87" s="90" t="s">
        <v>149</v>
      </c>
      <c r="D87" s="100">
        <v>1991</v>
      </c>
      <c r="E87" s="100" t="s">
        <v>63</v>
      </c>
      <c r="F87" s="111" t="s">
        <v>164</v>
      </c>
      <c r="G87" s="60" t="s">
        <v>168</v>
      </c>
      <c r="H87" s="122">
        <v>0.04977083333333334</v>
      </c>
      <c r="I87" s="85">
        <v>0.027083333333333</v>
      </c>
      <c r="J87" s="86">
        <f t="shared" si="9"/>
        <v>0.02268750000000034</v>
      </c>
      <c r="K87" s="87">
        <v>1</v>
      </c>
      <c r="L87" s="87">
        <v>2</v>
      </c>
      <c r="M87" s="88">
        <f t="shared" si="10"/>
        <v>3</v>
      </c>
      <c r="N87" s="89">
        <f t="shared" si="11"/>
        <v>0.0015462962962965038</v>
      </c>
      <c r="Q87" s="122"/>
    </row>
    <row r="88" spans="1:17" ht="18">
      <c r="A88" s="68">
        <v>5</v>
      </c>
      <c r="B88" s="74">
        <v>76</v>
      </c>
      <c r="C88" s="90" t="s">
        <v>143</v>
      </c>
      <c r="D88" s="82">
        <v>1990</v>
      </c>
      <c r="E88" s="83" t="s">
        <v>63</v>
      </c>
      <c r="F88" s="111" t="s">
        <v>164</v>
      </c>
      <c r="G88" s="60" t="s">
        <v>50</v>
      </c>
      <c r="H88" s="122">
        <v>0.049079861111111116</v>
      </c>
      <c r="I88" s="85">
        <v>0.0263888888888886</v>
      </c>
      <c r="J88" s="86">
        <f t="shared" si="9"/>
        <v>0.022690972222222515</v>
      </c>
      <c r="K88" s="87">
        <v>0</v>
      </c>
      <c r="L88" s="87">
        <v>2</v>
      </c>
      <c r="M88" s="88">
        <f t="shared" si="10"/>
        <v>2</v>
      </c>
      <c r="N88" s="89">
        <f t="shared" si="11"/>
        <v>0.0015497685185186794</v>
      </c>
      <c r="Q88" s="122"/>
    </row>
    <row r="89" spans="1:17" ht="18">
      <c r="A89" s="68">
        <v>6</v>
      </c>
      <c r="B89" s="74">
        <v>70</v>
      </c>
      <c r="C89" s="90" t="s">
        <v>151</v>
      </c>
      <c r="D89" s="100">
        <v>1992</v>
      </c>
      <c r="E89" s="83" t="s">
        <v>63</v>
      </c>
      <c r="F89" s="111" t="s">
        <v>164</v>
      </c>
      <c r="G89" s="60" t="s">
        <v>131</v>
      </c>
      <c r="H89" s="122">
        <v>0.047842592592592596</v>
      </c>
      <c r="I89" s="85">
        <v>0.0243055555555554</v>
      </c>
      <c r="J89" s="86">
        <f t="shared" si="9"/>
        <v>0.023537037037037196</v>
      </c>
      <c r="K89" s="87">
        <v>2</v>
      </c>
      <c r="L89" s="87">
        <v>2</v>
      </c>
      <c r="M89" s="88">
        <f t="shared" si="10"/>
        <v>4</v>
      </c>
      <c r="N89" s="89">
        <f t="shared" si="11"/>
        <v>0.002395833333333361</v>
      </c>
      <c r="Q89" s="122"/>
    </row>
    <row r="90" spans="1:17" ht="18">
      <c r="A90" s="68">
        <v>7</v>
      </c>
      <c r="B90" s="74">
        <v>73</v>
      </c>
      <c r="C90" s="120" t="s">
        <v>144</v>
      </c>
      <c r="D90" s="100">
        <v>1991</v>
      </c>
      <c r="E90" s="83">
        <v>1</v>
      </c>
      <c r="F90" s="111" t="s">
        <v>164</v>
      </c>
      <c r="G90" s="60" t="s">
        <v>131</v>
      </c>
      <c r="H90" s="122">
        <v>0.04910416666666667</v>
      </c>
      <c r="I90" s="85">
        <v>0.025347222222222</v>
      </c>
      <c r="J90" s="86">
        <f t="shared" si="9"/>
        <v>0.02375694444444467</v>
      </c>
      <c r="K90" s="87">
        <v>3</v>
      </c>
      <c r="L90" s="87">
        <v>2</v>
      </c>
      <c r="M90" s="88">
        <f t="shared" si="10"/>
        <v>5</v>
      </c>
      <c r="N90" s="89">
        <f t="shared" si="11"/>
        <v>0.002615740740740835</v>
      </c>
      <c r="Q90" s="122"/>
    </row>
    <row r="91" spans="1:17" ht="18">
      <c r="A91" s="68">
        <v>8</v>
      </c>
      <c r="B91" s="74">
        <v>63</v>
      </c>
      <c r="C91" s="90" t="s">
        <v>176</v>
      </c>
      <c r="D91" s="82">
        <v>1991</v>
      </c>
      <c r="E91" s="83">
        <v>1</v>
      </c>
      <c r="F91" s="111" t="s">
        <v>164</v>
      </c>
      <c r="G91" s="60" t="s">
        <v>168</v>
      </c>
      <c r="H91" s="122">
        <v>0.04606597222222222</v>
      </c>
      <c r="I91" s="85">
        <v>0.021875</v>
      </c>
      <c r="J91" s="86">
        <f t="shared" si="9"/>
        <v>0.024190972222222225</v>
      </c>
      <c r="K91" s="87">
        <v>4</v>
      </c>
      <c r="L91" s="87">
        <v>1</v>
      </c>
      <c r="M91" s="88">
        <f t="shared" si="10"/>
        <v>5</v>
      </c>
      <c r="N91" s="89">
        <f t="shared" si="11"/>
        <v>0.0030497685185183893</v>
      </c>
      <c r="Q91" s="122"/>
    </row>
    <row r="92" spans="1:17" ht="18">
      <c r="A92" s="68">
        <v>9</v>
      </c>
      <c r="B92" s="74">
        <v>66</v>
      </c>
      <c r="C92" s="120" t="s">
        <v>147</v>
      </c>
      <c r="D92" s="100">
        <v>1990</v>
      </c>
      <c r="E92" s="100" t="s">
        <v>63</v>
      </c>
      <c r="F92" s="111" t="s">
        <v>164</v>
      </c>
      <c r="G92" s="60" t="s">
        <v>131</v>
      </c>
      <c r="H92" s="122">
        <v>0.04732523148148148</v>
      </c>
      <c r="I92" s="85">
        <v>0.0229166666666666</v>
      </c>
      <c r="J92" s="86">
        <f t="shared" si="9"/>
        <v>0.024408564814814883</v>
      </c>
      <c r="K92" s="87">
        <v>3</v>
      </c>
      <c r="L92" s="87">
        <v>3</v>
      </c>
      <c r="M92" s="88">
        <f t="shared" si="10"/>
        <v>6</v>
      </c>
      <c r="N92" s="89">
        <f t="shared" si="11"/>
        <v>0.0032673611111110473</v>
      </c>
      <c r="Q92" s="122"/>
    </row>
    <row r="93" spans="1:17" ht="18">
      <c r="A93" s="68">
        <v>10</v>
      </c>
      <c r="B93" s="74">
        <v>79</v>
      </c>
      <c r="C93" s="120" t="s">
        <v>178</v>
      </c>
      <c r="D93" s="100">
        <v>1991</v>
      </c>
      <c r="E93" s="117" t="s">
        <v>63</v>
      </c>
      <c r="F93" s="111" t="s">
        <v>170</v>
      </c>
      <c r="G93" s="60" t="s">
        <v>205</v>
      </c>
      <c r="H93" s="122">
        <v>0.0522662037037037</v>
      </c>
      <c r="I93" s="85">
        <v>0.0274305555555552</v>
      </c>
      <c r="J93" s="86">
        <f t="shared" si="9"/>
        <v>0.024835648148148495</v>
      </c>
      <c r="K93" s="87">
        <v>4</v>
      </c>
      <c r="L93" s="87">
        <v>3</v>
      </c>
      <c r="M93" s="88">
        <f t="shared" si="10"/>
        <v>7</v>
      </c>
      <c r="N93" s="89">
        <f t="shared" si="11"/>
        <v>0.0036944444444446597</v>
      </c>
      <c r="Q93" s="122"/>
    </row>
    <row r="94" spans="1:17" ht="18">
      <c r="A94" s="68">
        <v>11</v>
      </c>
      <c r="B94" s="74">
        <v>64</v>
      </c>
      <c r="C94" s="90" t="s">
        <v>153</v>
      </c>
      <c r="D94" s="82">
        <v>1992</v>
      </c>
      <c r="E94" s="83" t="s">
        <v>63</v>
      </c>
      <c r="F94" s="111" t="s">
        <v>164</v>
      </c>
      <c r="G94" s="60" t="s">
        <v>50</v>
      </c>
      <c r="H94" s="122">
        <v>0.04750694444444444</v>
      </c>
      <c r="I94" s="85">
        <v>0.0222222222222222</v>
      </c>
      <c r="J94" s="86">
        <f t="shared" si="9"/>
        <v>0.025284722222222243</v>
      </c>
      <c r="K94" s="87">
        <v>2</v>
      </c>
      <c r="L94" s="87">
        <v>3</v>
      </c>
      <c r="M94" s="88">
        <f t="shared" si="10"/>
        <v>5</v>
      </c>
      <c r="N94" s="89">
        <f t="shared" si="11"/>
        <v>0.004143518518518408</v>
      </c>
      <c r="Q94" s="122"/>
    </row>
    <row r="95" spans="1:17" ht="18">
      <c r="A95" s="68">
        <v>12</v>
      </c>
      <c r="B95" s="74">
        <v>72</v>
      </c>
      <c r="C95" s="120" t="s">
        <v>203</v>
      </c>
      <c r="D95" s="100">
        <v>1990</v>
      </c>
      <c r="E95" s="83" t="s">
        <v>63</v>
      </c>
      <c r="F95" s="111" t="s">
        <v>163</v>
      </c>
      <c r="G95" s="60" t="s">
        <v>202</v>
      </c>
      <c r="H95" s="122">
        <v>0.05086574074074074</v>
      </c>
      <c r="I95" s="85">
        <v>0.0249999999999998</v>
      </c>
      <c r="J95" s="86">
        <f t="shared" si="9"/>
        <v>0.02586574074074094</v>
      </c>
      <c r="K95" s="87">
        <v>4</v>
      </c>
      <c r="L95" s="87">
        <v>4</v>
      </c>
      <c r="M95" s="88">
        <f t="shared" si="10"/>
        <v>8</v>
      </c>
      <c r="N95" s="89">
        <f t="shared" si="11"/>
        <v>0.004724537037037103</v>
      </c>
      <c r="Q95" s="122"/>
    </row>
    <row r="96" spans="1:17" ht="18">
      <c r="A96" s="68">
        <v>13</v>
      </c>
      <c r="B96" s="74">
        <v>83</v>
      </c>
      <c r="C96" s="90" t="s">
        <v>145</v>
      </c>
      <c r="D96" s="82">
        <v>1992</v>
      </c>
      <c r="E96" s="100" t="s">
        <v>63</v>
      </c>
      <c r="F96" s="111" t="s">
        <v>164</v>
      </c>
      <c r="G96" s="60" t="s">
        <v>50</v>
      </c>
      <c r="H96" s="122">
        <v>0.05482638888888889</v>
      </c>
      <c r="I96" s="85">
        <v>0.028819444444444</v>
      </c>
      <c r="J96" s="86">
        <f t="shared" si="9"/>
        <v>0.02600694444444489</v>
      </c>
      <c r="K96" s="87">
        <v>2</v>
      </c>
      <c r="L96" s="87">
        <v>2</v>
      </c>
      <c r="M96" s="88">
        <f t="shared" si="10"/>
        <v>4</v>
      </c>
      <c r="N96" s="89">
        <f t="shared" si="11"/>
        <v>0.004865740740741056</v>
      </c>
      <c r="Q96" s="122"/>
    </row>
    <row r="97" spans="1:17" ht="18">
      <c r="A97" s="68">
        <v>14</v>
      </c>
      <c r="B97" s="74">
        <v>77</v>
      </c>
      <c r="C97" s="90" t="s">
        <v>88</v>
      </c>
      <c r="D97" s="82">
        <v>1989</v>
      </c>
      <c r="E97" s="83" t="s">
        <v>62</v>
      </c>
      <c r="F97" s="111" t="s">
        <v>164</v>
      </c>
      <c r="G97" s="60" t="s">
        <v>108</v>
      </c>
      <c r="H97" s="122">
        <v>0.054175925925925926</v>
      </c>
      <c r="I97" s="85">
        <v>0.0267361111111108</v>
      </c>
      <c r="J97" s="86">
        <f t="shared" si="9"/>
        <v>0.027439814814815125</v>
      </c>
      <c r="K97" s="87">
        <v>4</v>
      </c>
      <c r="L97" s="87">
        <v>1</v>
      </c>
      <c r="M97" s="88">
        <f t="shared" si="10"/>
        <v>5</v>
      </c>
      <c r="N97" s="89">
        <f t="shared" si="11"/>
        <v>0.006298611111111289</v>
      </c>
      <c r="Q97" s="122"/>
    </row>
    <row r="98" spans="1:17" ht="18">
      <c r="A98" s="68">
        <v>15</v>
      </c>
      <c r="B98" s="74">
        <v>74</v>
      </c>
      <c r="C98" s="90" t="s">
        <v>177</v>
      </c>
      <c r="D98" s="82">
        <v>1991</v>
      </c>
      <c r="E98" s="83">
        <v>1</v>
      </c>
      <c r="F98" s="111" t="s">
        <v>170</v>
      </c>
      <c r="G98" s="60" t="s">
        <v>204</v>
      </c>
      <c r="H98" s="122">
        <v>0.05321412037037037</v>
      </c>
      <c r="I98" s="85">
        <v>0.0256944444444442</v>
      </c>
      <c r="J98" s="86">
        <f t="shared" si="9"/>
        <v>0.02751967592592617</v>
      </c>
      <c r="K98" s="87">
        <v>3</v>
      </c>
      <c r="L98" s="87">
        <v>2</v>
      </c>
      <c r="M98" s="88">
        <f t="shared" si="10"/>
        <v>5</v>
      </c>
      <c r="N98" s="89">
        <f t="shared" si="11"/>
        <v>0.006378472222222334</v>
      </c>
      <c r="Q98" s="122"/>
    </row>
    <row r="99" spans="1:17" ht="18">
      <c r="A99" s="68">
        <v>16</v>
      </c>
      <c r="B99" s="74">
        <v>80</v>
      </c>
      <c r="C99" s="90" t="s">
        <v>206</v>
      </c>
      <c r="D99" s="82">
        <v>1992</v>
      </c>
      <c r="E99" s="83">
        <v>1</v>
      </c>
      <c r="F99" s="111" t="s">
        <v>164</v>
      </c>
      <c r="G99" s="60" t="s">
        <v>50</v>
      </c>
      <c r="H99" s="122">
        <v>0.05535069444444444</v>
      </c>
      <c r="I99" s="85">
        <v>0.0277777777777774</v>
      </c>
      <c r="J99" s="86">
        <f t="shared" si="9"/>
        <v>0.027572916666667037</v>
      </c>
      <c r="K99" s="87">
        <v>2</v>
      </c>
      <c r="L99" s="87">
        <v>2</v>
      </c>
      <c r="M99" s="88">
        <f t="shared" si="10"/>
        <v>4</v>
      </c>
      <c r="N99" s="89">
        <f t="shared" si="11"/>
        <v>0.006431712962963201</v>
      </c>
      <c r="Q99" s="122"/>
    </row>
    <row r="100" spans="1:17" ht="18">
      <c r="A100" s="68">
        <v>17</v>
      </c>
      <c r="B100" s="74">
        <v>68</v>
      </c>
      <c r="C100" s="90" t="s">
        <v>201</v>
      </c>
      <c r="D100" s="82">
        <v>1989</v>
      </c>
      <c r="E100" s="83" t="s">
        <v>63</v>
      </c>
      <c r="F100" s="111" t="s">
        <v>163</v>
      </c>
      <c r="G100" s="60" t="s">
        <v>202</v>
      </c>
      <c r="H100" s="122">
        <v>0.05180208333333333</v>
      </c>
      <c r="I100" s="85">
        <v>0.023611111111111</v>
      </c>
      <c r="J100" s="86">
        <f t="shared" si="9"/>
        <v>0.028190972222222332</v>
      </c>
      <c r="K100" s="87">
        <v>3</v>
      </c>
      <c r="L100" s="87">
        <v>3</v>
      </c>
      <c r="M100" s="88">
        <f t="shared" si="10"/>
        <v>6</v>
      </c>
      <c r="N100" s="89">
        <f t="shared" si="11"/>
        <v>0.007049768518518497</v>
      </c>
      <c r="Q100" s="122"/>
    </row>
    <row r="101" spans="1:17" ht="18">
      <c r="A101" s="68">
        <v>18</v>
      </c>
      <c r="B101" s="74">
        <v>81</v>
      </c>
      <c r="C101" s="90" t="s">
        <v>207</v>
      </c>
      <c r="D101" s="82">
        <v>1992</v>
      </c>
      <c r="E101" s="83">
        <v>1</v>
      </c>
      <c r="F101" s="111" t="s">
        <v>163</v>
      </c>
      <c r="G101" s="60" t="s">
        <v>202</v>
      </c>
      <c r="H101" s="122">
        <v>0.0581412037037037</v>
      </c>
      <c r="I101" s="85">
        <v>0.0281249999999996</v>
      </c>
      <c r="J101" s="86">
        <f t="shared" si="9"/>
        <v>0.0300162037037041</v>
      </c>
      <c r="K101" s="87">
        <v>4</v>
      </c>
      <c r="L101" s="87">
        <v>4</v>
      </c>
      <c r="M101" s="88">
        <f t="shared" si="10"/>
        <v>8</v>
      </c>
      <c r="N101" s="89">
        <f t="shared" si="11"/>
        <v>0.008875000000000265</v>
      </c>
      <c r="Q101" s="122"/>
    </row>
    <row r="102" spans="1:17" ht="18">
      <c r="A102" s="68"/>
      <c r="B102" s="74">
        <v>71</v>
      </c>
      <c r="C102" s="90" t="s">
        <v>146</v>
      </c>
      <c r="D102" s="82">
        <v>1991</v>
      </c>
      <c r="E102" s="83" t="s">
        <v>63</v>
      </c>
      <c r="F102" s="111" t="s">
        <v>164</v>
      </c>
      <c r="G102" s="60" t="s">
        <v>50</v>
      </c>
      <c r="H102" s="122">
        <v>0.048999999999999995</v>
      </c>
      <c r="I102" s="85">
        <v>0.0246527777777776</v>
      </c>
      <c r="J102" s="86">
        <f t="shared" si="9"/>
        <v>0.024347222222222395</v>
      </c>
      <c r="K102" s="87">
        <v>4</v>
      </c>
      <c r="L102" s="87">
        <v>1</v>
      </c>
      <c r="M102" s="88">
        <f t="shared" si="10"/>
        <v>5</v>
      </c>
      <c r="N102" s="89"/>
      <c r="Q102" s="122"/>
    </row>
    <row r="103" spans="1:14" ht="18">
      <c r="A103" s="68"/>
      <c r="B103" s="74">
        <v>67</v>
      </c>
      <c r="C103" s="90" t="s">
        <v>175</v>
      </c>
      <c r="D103" s="82">
        <v>1990</v>
      </c>
      <c r="E103" s="83">
        <v>1</v>
      </c>
      <c r="F103" s="111" t="s">
        <v>164</v>
      </c>
      <c r="G103" s="60" t="s">
        <v>108</v>
      </c>
      <c r="H103" s="84" t="s">
        <v>1</v>
      </c>
      <c r="I103" s="85">
        <v>0.0232638888888888</v>
      </c>
      <c r="J103" s="86"/>
      <c r="K103" s="87"/>
      <c r="L103" s="87"/>
      <c r="M103" s="88"/>
      <c r="N103" s="89"/>
    </row>
    <row r="104" spans="1:14" ht="18">
      <c r="A104" s="68"/>
      <c r="B104" s="74">
        <v>75</v>
      </c>
      <c r="C104" s="90" t="s">
        <v>150</v>
      </c>
      <c r="D104" s="82">
        <v>1991</v>
      </c>
      <c r="E104" s="83" t="s">
        <v>63</v>
      </c>
      <c r="F104" s="111" t="s">
        <v>164</v>
      </c>
      <c r="G104" s="60" t="s">
        <v>50</v>
      </c>
      <c r="H104" s="84" t="s">
        <v>1</v>
      </c>
      <c r="I104" s="85">
        <v>0.0260416666666664</v>
      </c>
      <c r="J104" s="86"/>
      <c r="K104" s="87"/>
      <c r="L104" s="87"/>
      <c r="M104" s="88"/>
      <c r="N104" s="89"/>
    </row>
    <row r="105" spans="1:14" ht="18">
      <c r="A105" s="73"/>
      <c r="B105" s="74"/>
      <c r="C105" s="60"/>
      <c r="D105" s="68"/>
      <c r="E105" s="69"/>
      <c r="F105" s="69"/>
      <c r="G105" s="60"/>
      <c r="H105" s="76"/>
      <c r="I105" s="76"/>
      <c r="J105" s="80"/>
      <c r="K105" s="91"/>
      <c r="L105" s="91"/>
      <c r="M105" s="92"/>
      <c r="N105" s="102"/>
    </row>
    <row r="106" spans="1:14" ht="15">
      <c r="A106" s="60"/>
      <c r="B106" s="103" t="s">
        <v>154</v>
      </c>
      <c r="C106" s="60"/>
      <c r="D106" s="60" t="s">
        <v>223</v>
      </c>
      <c r="E106" s="60"/>
      <c r="F106" s="60"/>
      <c r="G106" s="60"/>
      <c r="H106" s="60"/>
      <c r="I106" s="104"/>
      <c r="J106" s="72"/>
      <c r="K106" s="105"/>
      <c r="L106" s="78"/>
      <c r="M106" s="92"/>
      <c r="N106" s="106"/>
    </row>
    <row r="107" spans="1:14" ht="15">
      <c r="A107" s="60"/>
      <c r="B107" s="103" t="s">
        <v>155</v>
      </c>
      <c r="C107" s="60"/>
      <c r="D107" s="121" t="s">
        <v>222</v>
      </c>
      <c r="E107" s="60"/>
      <c r="F107" s="60"/>
      <c r="G107" s="60"/>
      <c r="H107" s="60"/>
      <c r="I107" s="60"/>
      <c r="J107" s="72"/>
      <c r="K107" s="105"/>
      <c r="L107" s="78"/>
      <c r="M107" s="92"/>
      <c r="N107" s="106"/>
    </row>
    <row r="108" spans="1:14" ht="15.75" hidden="1">
      <c r="A108" s="60"/>
      <c r="B108" s="118" t="s">
        <v>208</v>
      </c>
      <c r="C108" s="60"/>
      <c r="D108" s="60"/>
      <c r="E108" s="60"/>
      <c r="F108" s="60"/>
      <c r="G108" s="60"/>
      <c r="H108" s="60"/>
      <c r="I108" s="60"/>
      <c r="J108" s="72"/>
      <c r="K108" s="105"/>
      <c r="L108" s="78"/>
      <c r="M108" s="92"/>
      <c r="N108" s="106"/>
    </row>
    <row r="109" spans="1:14" ht="15">
      <c r="A109" s="60"/>
      <c r="B109" s="103" t="s">
        <v>224</v>
      </c>
      <c r="C109" s="60"/>
      <c r="D109" s="123" t="s">
        <v>226</v>
      </c>
      <c r="E109" s="60"/>
      <c r="F109" s="60"/>
      <c r="G109" s="60"/>
      <c r="H109" s="60"/>
      <c r="I109" s="104"/>
      <c r="J109" s="72"/>
      <c r="K109" s="105"/>
      <c r="L109" s="78"/>
      <c r="M109" s="92"/>
      <c r="N109" s="106"/>
    </row>
    <row r="110" spans="1:14" ht="15">
      <c r="A110" s="60"/>
      <c r="B110" s="103"/>
      <c r="C110" s="60"/>
      <c r="D110" s="121"/>
      <c r="E110" s="60"/>
      <c r="F110" s="60"/>
      <c r="G110" s="60"/>
      <c r="H110" s="60"/>
      <c r="I110" s="104"/>
      <c r="J110" s="72"/>
      <c r="K110" s="105"/>
      <c r="L110" s="78"/>
      <c r="M110" s="92"/>
      <c r="N110" s="106"/>
    </row>
    <row r="111" spans="1:14" ht="14.25">
      <c r="A111" s="60"/>
      <c r="B111" s="81" t="s">
        <v>156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92"/>
      <c r="N111" s="106"/>
    </row>
    <row r="112" spans="1:14" ht="14.25">
      <c r="A112" s="60"/>
      <c r="B112" s="81" t="s">
        <v>157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92"/>
      <c r="N112" s="106"/>
    </row>
    <row r="113" spans="1:14" ht="14.25">
      <c r="A113" s="60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92"/>
      <c r="N113" s="106"/>
    </row>
    <row r="114" spans="1:14" ht="14.25">
      <c r="A114" s="60"/>
      <c r="B114" s="81" t="s">
        <v>158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92"/>
      <c r="N114" s="106"/>
    </row>
    <row r="115" spans="1:14" ht="14.25">
      <c r="A115" s="60"/>
      <c r="B115" s="81" t="s">
        <v>159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92"/>
      <c r="N115" s="106"/>
    </row>
    <row r="116" spans="1:14" ht="12.75">
      <c r="A116" s="78"/>
      <c r="B116" s="78" t="s">
        <v>1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107"/>
      <c r="N116" s="108"/>
    </row>
  </sheetData>
  <mergeCells count="1">
    <mergeCell ref="K16:M16"/>
  </mergeCells>
  <printOptions/>
  <pageMargins left="0.75" right="0.75" top="0.92" bottom="1" header="0.5" footer="0.5"/>
  <pageSetup horizontalDpi="600" verticalDpi="600" orientation="portrait" paperSize="9" scale="69" r:id="rId1"/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cp:lastPrinted>2009-11-28T12:30:35Z</cp:lastPrinted>
  <dcterms:created xsi:type="dcterms:W3CDTF">1996-10-08T23:32:33Z</dcterms:created>
  <dcterms:modified xsi:type="dcterms:W3CDTF">2009-12-20T14:18:17Z</dcterms:modified>
  <cp:category/>
  <cp:version/>
  <cp:contentType/>
  <cp:contentStatus/>
</cp:coreProperties>
</file>