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405" windowHeight="12285" activeTab="0"/>
  </bookViews>
  <sheets>
    <sheet name="Кириенко инд.гонка2012г." sheetId="1" r:id="rId1"/>
  </sheets>
  <definedNames/>
  <calcPr fullCalcOnLoad="1"/>
</workbook>
</file>

<file path=xl/sharedStrings.xml><?xml version="1.0" encoding="utf-8"?>
<sst xmlns="http://schemas.openxmlformats.org/spreadsheetml/2006/main" count="1076" uniqueCount="264">
  <si>
    <t xml:space="preserve">                                          СОЮЗ БИАТЛОНИСТОВ РОССИИ</t>
  </si>
  <si>
    <t xml:space="preserve">                             КОМИТЕТ ПО ФИЗИЧЕСКОЙ КУЛЬТУРЕ И СПОРТУ </t>
  </si>
  <si>
    <t xml:space="preserve">                                    АДМИНИСТРАЦИИ ГОРОДА МУРМАНСКА</t>
  </si>
  <si>
    <t xml:space="preserve">                               ФЕДЕРАЦИЯ БИАТЛОНА ГОРОДА МУРМАНСКА</t>
  </si>
  <si>
    <t xml:space="preserve">      ХVII  Всероссийские традиционные юношеские соревнования на призы Заслуженного</t>
  </si>
  <si>
    <t xml:space="preserve">    Мастера спорта, двукратного серебряного призёра Олимпийских Игр Валерия Кириенко</t>
  </si>
  <si>
    <t xml:space="preserve"> и Заслуженного Мастера спорта, двукратной Олимпийской чемпионки Анны Богалий-Титовец</t>
  </si>
  <si>
    <t xml:space="preserve">                                                            по биатлону</t>
  </si>
  <si>
    <t xml:space="preserve"> </t>
  </si>
  <si>
    <t xml:space="preserve">                                               МУРМАНСК</t>
  </si>
  <si>
    <t xml:space="preserve">                                    08-14 апреля 2012 года</t>
  </si>
  <si>
    <t xml:space="preserve">                          И Т ОГ О В Ы Й      П Р О Т О К О Л        </t>
  </si>
  <si>
    <t xml:space="preserve">                                                ИНДИВИДУАЛЬНАЯ ГОНКА</t>
  </si>
  <si>
    <t>Спортивный комплекс "Долина Уют"                                                                                            10 апреля 2012 года</t>
  </si>
  <si>
    <t xml:space="preserve">Начало соревнований: 11:30:00                                                                                                  </t>
  </si>
  <si>
    <t>Мес-</t>
  </si>
  <si>
    <t>Старт.</t>
  </si>
  <si>
    <t xml:space="preserve">     Фамилия, имя</t>
  </si>
  <si>
    <t>Год</t>
  </si>
  <si>
    <t>Раз-</t>
  </si>
  <si>
    <t>Субъект</t>
  </si>
  <si>
    <t>Город</t>
  </si>
  <si>
    <t>Организация</t>
  </si>
  <si>
    <t xml:space="preserve"> Время</t>
  </si>
  <si>
    <t>Время</t>
  </si>
  <si>
    <t>Стрельба</t>
  </si>
  <si>
    <t>Результат</t>
  </si>
  <si>
    <t xml:space="preserve">Отставание </t>
  </si>
  <si>
    <t>Вып.</t>
  </si>
  <si>
    <t>штраф</t>
  </si>
  <si>
    <t>то</t>
  </si>
  <si>
    <t>номер</t>
  </si>
  <si>
    <t>рожд.</t>
  </si>
  <si>
    <t>ряд</t>
  </si>
  <si>
    <t>тренер</t>
  </si>
  <si>
    <t xml:space="preserve"> финиша</t>
  </si>
  <si>
    <t xml:space="preserve"> старта</t>
  </si>
  <si>
    <t>гонки</t>
  </si>
  <si>
    <t xml:space="preserve"> л</t>
  </si>
  <si>
    <t>с</t>
  </si>
  <si>
    <t>л</t>
  </si>
  <si>
    <t>сум</t>
  </si>
  <si>
    <t>разряд</t>
  </si>
  <si>
    <t>время</t>
  </si>
  <si>
    <t xml:space="preserve">ДИСТАНЦИЯ  - 5 км </t>
  </si>
  <si>
    <t xml:space="preserve">Юноши младшей возрастной группы </t>
  </si>
  <si>
    <t>Золотухин Кирилл</t>
  </si>
  <si>
    <t>С.Петербург</t>
  </si>
  <si>
    <t>СосновыйБор</t>
  </si>
  <si>
    <t>ШВСМ, СКК "Малахит"</t>
  </si>
  <si>
    <t>Мисе Эдгар</t>
  </si>
  <si>
    <t>Московская</t>
  </si>
  <si>
    <t>Москва</t>
  </si>
  <si>
    <t>"Юн.Москвы"Буревестник</t>
  </si>
  <si>
    <t>Гаврилов Илья</t>
  </si>
  <si>
    <t>СДЮСШОР № 43</t>
  </si>
  <si>
    <t>Рябов Михаил</t>
  </si>
  <si>
    <t>Мурманская</t>
  </si>
  <si>
    <t>Мурманск</t>
  </si>
  <si>
    <t>МО СДЮСШОР по звс</t>
  </si>
  <si>
    <t>Хасанкаев Артемий</t>
  </si>
  <si>
    <t>1ю.</t>
  </si>
  <si>
    <t>Фирсов Игорь</t>
  </si>
  <si>
    <t>Гусев Даниил</t>
  </si>
  <si>
    <t>Чураков Виталий</t>
  </si>
  <si>
    <t>СДЮСШОР № 3</t>
  </si>
  <si>
    <t>Павлов Андрей</t>
  </si>
  <si>
    <t>Попов Александр</t>
  </si>
  <si>
    <t>Головач Алексей</t>
  </si>
  <si>
    <t>Соколов Игорь</t>
  </si>
  <si>
    <t>Дмитриев Александр</t>
  </si>
  <si>
    <t>Доменюк Артём</t>
  </si>
  <si>
    <t>Мордовцев Дмитрий</t>
  </si>
  <si>
    <t>Респ.Карелия</t>
  </si>
  <si>
    <t>Петрозаводск</t>
  </si>
  <si>
    <t>РСДЮСШОР</t>
  </si>
  <si>
    <t>Гнедовский Всеволод</t>
  </si>
  <si>
    <t>Скшипик Владимир</t>
  </si>
  <si>
    <t>Реут Андрей</t>
  </si>
  <si>
    <t>Аленичев Филипп</t>
  </si>
  <si>
    <t>Малютин Ростислав</t>
  </si>
  <si>
    <t>Кармановский Виталий</t>
  </si>
  <si>
    <t>Фёдоров Арсений</t>
  </si>
  <si>
    <t>Вологодская</t>
  </si>
  <si>
    <t>Вологда</t>
  </si>
  <si>
    <t>ДЮСШ ЗВС ЦСП</t>
  </si>
  <si>
    <t>Играев Александр</t>
  </si>
  <si>
    <t>Гужов Ярослав</t>
  </si>
  <si>
    <t>Коренчук Виталий</t>
  </si>
  <si>
    <t>Медянец Данил</t>
  </si>
  <si>
    <t>Смирнов Ярослав</t>
  </si>
  <si>
    <t>Малофеевский Даниил</t>
  </si>
  <si>
    <t>Рассадин Дмитрий</t>
  </si>
  <si>
    <t>Бурдаков Егор</t>
  </si>
  <si>
    <t>Петухов Никита</t>
  </si>
  <si>
    <t>Зубарев Константин</t>
  </si>
  <si>
    <t>Баранов Антон</t>
  </si>
  <si>
    <t>Титов Илья</t>
  </si>
  <si>
    <t>Боярский Андрей</t>
  </si>
  <si>
    <t>Кондаков Максим</t>
  </si>
  <si>
    <t>Ермаков Никита</t>
  </si>
  <si>
    <t>Вырыханов Артём</t>
  </si>
  <si>
    <t>Матузонис Марк</t>
  </si>
  <si>
    <t>Беляев Алексей</t>
  </si>
  <si>
    <t>Бесидовский Дмитрий</t>
  </si>
  <si>
    <t>Симанович Алексей</t>
  </si>
  <si>
    <t>Разумов Денис</t>
  </si>
  <si>
    <t>Кондратенко Андрей</t>
  </si>
  <si>
    <t>Костин Александр</t>
  </si>
  <si>
    <t>Мокин Михаил</t>
  </si>
  <si>
    <t>Немчинов Вячеслав</t>
  </si>
  <si>
    <t>Синицын Андрей</t>
  </si>
  <si>
    <t xml:space="preserve">ДИСТАНЦИЯ  - 4 км </t>
  </si>
  <si>
    <t xml:space="preserve">Девушки младшей возрастной группы </t>
  </si>
  <si>
    <t>Румянцева Вера</t>
  </si>
  <si>
    <t>Кирилюк Ольга</t>
  </si>
  <si>
    <t>ШВСМ,СКК "Малахит"</t>
  </si>
  <si>
    <t>Сафонова Елена</t>
  </si>
  <si>
    <t>Третяк Татьяна</t>
  </si>
  <si>
    <t>Силина Ольга</t>
  </si>
  <si>
    <t>Редькина Екатерина</t>
  </si>
  <si>
    <t>Барковская Анастасия</t>
  </si>
  <si>
    <t>Абрамова Анастасия</t>
  </si>
  <si>
    <t>Полонская Ирина</t>
  </si>
  <si>
    <t>Яковенко Маргарита</t>
  </si>
  <si>
    <t>Золотухина Ксения</t>
  </si>
  <si>
    <t>Шитова Екатерина</t>
  </si>
  <si>
    <t>Бойкова Яна</t>
  </si>
  <si>
    <t>Алейникова Валерия</t>
  </si>
  <si>
    <t>Чекалова Валерия</t>
  </si>
  <si>
    <t>Яковченко Мария</t>
  </si>
  <si>
    <t>Новикова Анастасия</t>
  </si>
  <si>
    <t>Псковская</t>
  </si>
  <si>
    <t>Псков</t>
  </si>
  <si>
    <t>ДЮСШ "Ника"</t>
  </si>
  <si>
    <t>Кляровская Анна</t>
  </si>
  <si>
    <t>Усманова Лия</t>
  </si>
  <si>
    <t>Наумова Анастасия</t>
  </si>
  <si>
    <t>Ищенко Екатерина</t>
  </si>
  <si>
    <t>Ярушкина Татьяна</t>
  </si>
  <si>
    <t>Прошина Евгения</t>
  </si>
  <si>
    <t>Зайцева Татьяна</t>
  </si>
  <si>
    <t>Харина Анастасия</t>
  </si>
  <si>
    <t>Тарасова Евгения</t>
  </si>
  <si>
    <t>Зырянова Дарья</t>
  </si>
  <si>
    <t>Полулех Елизавета</t>
  </si>
  <si>
    <t>Кузнецова Александра</t>
  </si>
  <si>
    <t>Скшипик Эвелина</t>
  </si>
  <si>
    <t>Невзорова Елизаве6та</t>
  </si>
  <si>
    <t>Павлова Ксения</t>
  </si>
  <si>
    <t>Мосолова Анастасия</t>
  </si>
  <si>
    <t>Григорьева Светлана</t>
  </si>
  <si>
    <t>Поварова Наталья</t>
  </si>
  <si>
    <t xml:space="preserve">ДИСТАНЦИЯ  -  7,5 км </t>
  </si>
  <si>
    <t xml:space="preserve">Девушки средней возрастной группы </t>
  </si>
  <si>
    <t>Парфёнова Ирина</t>
  </si>
  <si>
    <t>КМС</t>
  </si>
  <si>
    <t>Лёвкина Анастасия</t>
  </si>
  <si>
    <t>Осинцова Мария</t>
  </si>
  <si>
    <t>Респ.Беларусь</t>
  </si>
  <si>
    <t>Плещеницы</t>
  </si>
  <si>
    <t>ПГОУОР</t>
  </si>
  <si>
    <t>Богородская Мария</t>
  </si>
  <si>
    <t>Ковалёва Мария</t>
  </si>
  <si>
    <t>Лощинина Анастасия</t>
  </si>
  <si>
    <t>Солтоганова Варвара</t>
  </si>
  <si>
    <t>Харламова Екатерина</t>
  </si>
  <si>
    <t>Смирнова Любовь</t>
  </si>
  <si>
    <t>Брусенцова Екатерина</t>
  </si>
  <si>
    <t>Свинцова Екатерина</t>
  </si>
  <si>
    <t>ДЮСШ "Спартак"</t>
  </si>
  <si>
    <t>Богун Станислава</t>
  </si>
  <si>
    <t>Мельникова Алёна</t>
  </si>
  <si>
    <t xml:space="preserve">ДИСТАНЦИЯ -   10  км </t>
  </si>
  <si>
    <t xml:space="preserve">Девушки старшей возрастной группы </t>
  </si>
  <si>
    <t>Шимко Виктория</t>
  </si>
  <si>
    <t>МС</t>
  </si>
  <si>
    <t>Новополоцк</t>
  </si>
  <si>
    <t>Марковская Светлана</t>
  </si>
  <si>
    <t>Зыкова Валерия</t>
  </si>
  <si>
    <t>Битюкова Анастасия</t>
  </si>
  <si>
    <t>Кевра Людмила</t>
  </si>
  <si>
    <t>Егорова Анастасия</t>
  </si>
  <si>
    <t>Гурьева Юлия</t>
  </si>
  <si>
    <t>Пахомова Дарья</t>
  </si>
  <si>
    <t>Мартынива Ирина</t>
  </si>
  <si>
    <t xml:space="preserve">ДИСТАНЦИЯ -  10  км </t>
  </si>
  <si>
    <t xml:space="preserve">Юноши средней возрастной группы </t>
  </si>
  <si>
    <t>Радюк Вадим</t>
  </si>
  <si>
    <t>Попов Владислав</t>
  </si>
  <si>
    <t>Мельников Михаил</t>
  </si>
  <si>
    <t>"Юн.Москвы"Тушино</t>
  </si>
  <si>
    <t>Соломин Виталий</t>
  </si>
  <si>
    <t>Гогин Никита</t>
  </si>
  <si>
    <t>Бондаренко Константин</t>
  </si>
  <si>
    <t>Шинкевич Роман</t>
  </si>
  <si>
    <t>Дундуков Николай</t>
  </si>
  <si>
    <t>Седых Евгений</t>
  </si>
  <si>
    <t>Золотых Александр</t>
  </si>
  <si>
    <t>ШВСМ,Красногвардейская</t>
  </si>
  <si>
    <t>Юхимчук Алексей</t>
  </si>
  <si>
    <t>Шевченко Иван</t>
  </si>
  <si>
    <t>Ласкин Александр</t>
  </si>
  <si>
    <t>Иванов Никита</t>
  </si>
  <si>
    <t>Быков Андрей</t>
  </si>
  <si>
    <t>Ленинградская</t>
  </si>
  <si>
    <t>Кингисепп</t>
  </si>
  <si>
    <t>Кляпчук Артём</t>
  </si>
  <si>
    <t>Короткий Антон</t>
  </si>
  <si>
    <t>Травкин Олег</t>
  </si>
  <si>
    <t>Макаренко Дмитрий</t>
  </si>
  <si>
    <t>Ершов Алексей</t>
  </si>
  <si>
    <t>Захаров Кирилл</t>
  </si>
  <si>
    <t>Богданов Илья</t>
  </si>
  <si>
    <t>Непомилуев Кирилл</t>
  </si>
  <si>
    <t>Куренчанин Иван</t>
  </si>
  <si>
    <t>Асланов Матвей</t>
  </si>
  <si>
    <t>Байлуков Дмитрий</t>
  </si>
  <si>
    <t>Лазарев Артём</t>
  </si>
  <si>
    <t>Кислов Борис</t>
  </si>
  <si>
    <t>Тулаев Дмитрий</t>
  </si>
  <si>
    <t>Игнатенко Артём</t>
  </si>
  <si>
    <t>Григорьев Никита</t>
  </si>
  <si>
    <t xml:space="preserve">ДИСТАНЦИЯ -  12,5  км </t>
  </si>
  <si>
    <t xml:space="preserve">Юноши старшей  возрастной группы </t>
  </si>
  <si>
    <t>Фоменко Владислав</t>
  </si>
  <si>
    <t>Лихограев Денис</t>
  </si>
  <si>
    <t>Таргонский Юрий</t>
  </si>
  <si>
    <t>Малуха Роман</t>
  </si>
  <si>
    <t>Побийпеч Владислав</t>
  </si>
  <si>
    <t>Некраш Максим</t>
  </si>
  <si>
    <t>Козин Владислав</t>
  </si>
  <si>
    <t>Кузьмин Антон</t>
  </si>
  <si>
    <t>Секрет Виталий</t>
  </si>
  <si>
    <t>Воробей Максим</t>
  </si>
  <si>
    <t>Тимофеев Виталий</t>
  </si>
  <si>
    <t>Лихограев Евгений</t>
  </si>
  <si>
    <t>Мишин Илья</t>
  </si>
  <si>
    <t>Титов Даниил</t>
  </si>
  <si>
    <t>ШВСМ, Красногвардейская школа</t>
  </si>
  <si>
    <t>Ярошенко Александр</t>
  </si>
  <si>
    <t>Шейченко Никита</t>
  </si>
  <si>
    <t>ШВСМ</t>
  </si>
  <si>
    <t>Попов Евгений</t>
  </si>
  <si>
    <t>Молчанов Владимир</t>
  </si>
  <si>
    <t>Молчанов Дмитрий</t>
  </si>
  <si>
    <t>Ерёмин Алексей</t>
  </si>
  <si>
    <t>Харченко Дмитрий</t>
  </si>
  <si>
    <t>Панов Аркадий</t>
  </si>
  <si>
    <t>Логинов Дмитрий</t>
  </si>
  <si>
    <t>Не стартовали: №№</t>
  </si>
  <si>
    <t>2,35,37,42,44,94,108,111,113,116,118,126,127,132,134,136,146</t>
  </si>
  <si>
    <t xml:space="preserve">Не финишировали: №№ </t>
  </si>
  <si>
    <t>20, 72</t>
  </si>
  <si>
    <t>Штраф:</t>
  </si>
  <si>
    <t>№7-6 мин., п.5.5.с, №47-2 мин.,п.5.5.с, №79-4 мин.,п.5.5.с, №105-2 мин.,п.5.5.с , №149-2 мин.,п.5.5.с</t>
  </si>
  <si>
    <t>Дисквалифицирован:</t>
  </si>
  <si>
    <t>№88-п.5.6.i, 92, 156-п.5.6.t</t>
  </si>
  <si>
    <t>Главный судья соревнований</t>
  </si>
  <si>
    <t>судья Республиканской категории                                                                             И.И.Ветчинов</t>
  </si>
  <si>
    <t>Главный секретарь,</t>
  </si>
  <si>
    <t>судья Международной категории                                                                               В.А.Ветчинова</t>
  </si>
  <si>
    <t>Всего стартовало_____________________________________________человек</t>
  </si>
  <si>
    <t>Судья на старте________________________________________________________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</si>
</sst>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h:mm:ss.0"/>
    <numFmt numFmtId="185" formatCode="[h]:mm:ss.0"/>
    <numFmt numFmtId="186" formatCode="[$-F400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sz val="10"/>
      <name val="Bookman Old Style"/>
      <family val="1"/>
    </font>
    <font>
      <sz val="11"/>
      <name val="Tahoma"/>
      <family val="2"/>
    </font>
    <font>
      <b/>
      <sz val="10"/>
      <name val="Arial Cyr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53" applyFont="1" applyAlignment="1">
      <alignment horizontal="left"/>
      <protection/>
    </xf>
    <xf numFmtId="0" fontId="14" fillId="0" borderId="0" xfId="53">
      <alignment/>
      <protection/>
    </xf>
    <xf numFmtId="0" fontId="14" fillId="0" borderId="0" xfId="53" applyAlignment="1">
      <alignment horizontal="center"/>
      <protection/>
    </xf>
    <xf numFmtId="45" fontId="14" fillId="0" borderId="0" xfId="53" applyNumberFormat="1">
      <alignment/>
      <protection/>
    </xf>
    <xf numFmtId="0" fontId="23" fillId="0" borderId="0" xfId="53" applyFont="1" applyAlignment="1">
      <alignment horizontal="left"/>
      <protection/>
    </xf>
    <xf numFmtId="0" fontId="23" fillId="0" borderId="0" xfId="53" applyFont="1">
      <alignment/>
      <protection/>
    </xf>
    <xf numFmtId="0" fontId="22" fillId="0" borderId="0" xfId="53" applyFont="1">
      <alignment/>
      <protection/>
    </xf>
    <xf numFmtId="21" fontId="14" fillId="0" borderId="0" xfId="53" applyNumberFormat="1">
      <alignment/>
      <protection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21" fontId="14" fillId="0" borderId="0" xfId="53" applyNumberFormat="1" applyAlignment="1">
      <alignment horizontal="left"/>
      <protection/>
    </xf>
    <xf numFmtId="0" fontId="26" fillId="0" borderId="10" xfId="53" applyFont="1" applyBorder="1" applyAlignment="1">
      <alignment horizontal="center"/>
      <protection/>
    </xf>
    <xf numFmtId="0" fontId="26" fillId="0" borderId="11" xfId="53" applyFont="1" applyBorder="1" applyAlignment="1">
      <alignment horizontal="center"/>
      <protection/>
    </xf>
    <xf numFmtId="0" fontId="26" fillId="0" borderId="12" xfId="53" applyFont="1" applyBorder="1" applyAlignment="1">
      <alignment horizontal="center"/>
      <protection/>
    </xf>
    <xf numFmtId="0" fontId="26" fillId="0" borderId="13" xfId="53" applyFont="1" applyBorder="1" applyAlignment="1">
      <alignment horizontal="center"/>
      <protection/>
    </xf>
    <xf numFmtId="0" fontId="26" fillId="0" borderId="14" xfId="53" applyFont="1" applyBorder="1" applyAlignment="1">
      <alignment horizontal="center"/>
      <protection/>
    </xf>
    <xf numFmtId="45" fontId="26" fillId="0" borderId="11" xfId="53" applyNumberFormat="1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14" fillId="0" borderId="0" xfId="53" applyFont="1">
      <alignment/>
      <protection/>
    </xf>
    <xf numFmtId="0" fontId="26" fillId="0" borderId="15" xfId="53" applyFont="1" applyBorder="1" applyAlignment="1">
      <alignment horizontal="center"/>
      <protection/>
    </xf>
    <xf numFmtId="0" fontId="26" fillId="0" borderId="16" xfId="53" applyFont="1" applyBorder="1" applyAlignment="1">
      <alignment horizontal="center"/>
      <protection/>
    </xf>
    <xf numFmtId="0" fontId="26" fillId="0" borderId="17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45" fontId="26" fillId="0" borderId="16" xfId="53" applyNumberFormat="1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45" fontId="26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Alignment="1">
      <alignment horizontal="center"/>
      <protection/>
    </xf>
    <xf numFmtId="0" fontId="25" fillId="0" borderId="0" xfId="53" applyNumberFormat="1" applyFont="1" applyAlignment="1">
      <alignment horizontal="center"/>
      <protection/>
    </xf>
    <xf numFmtId="0" fontId="28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6" fontId="14" fillId="0" borderId="0" xfId="53" applyNumberFormat="1" applyFont="1" applyAlignment="1">
      <alignment horizontal="center"/>
      <protection/>
    </xf>
    <xf numFmtId="0" fontId="14" fillId="0" borderId="0" xfId="53" applyFont="1">
      <alignment/>
      <protection/>
    </xf>
    <xf numFmtId="21" fontId="29" fillId="0" borderId="0" xfId="53" applyNumberFormat="1" applyFont="1" applyAlignment="1">
      <alignment horizontal="center"/>
      <protection/>
    </xf>
    <xf numFmtId="184" fontId="30" fillId="0" borderId="0" xfId="53" applyNumberFormat="1" applyFont="1" applyAlignment="1">
      <alignment horizontal="center"/>
      <protection/>
    </xf>
    <xf numFmtId="184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21" fontId="31" fillId="0" borderId="0" xfId="53" applyNumberFormat="1" applyFont="1" applyBorder="1" applyAlignment="1">
      <alignment horizontal="center"/>
      <protection/>
    </xf>
    <xf numFmtId="184" fontId="31" fillId="0" borderId="0" xfId="53" applyNumberFormat="1" applyFont="1" applyBorder="1" applyAlignment="1">
      <alignment horizontal="center"/>
      <protection/>
    </xf>
    <xf numFmtId="45" fontId="14" fillId="0" borderId="0" xfId="53" applyNumberFormat="1" applyFont="1" applyBorder="1" applyAlignment="1">
      <alignment horizontal="center"/>
      <protection/>
    </xf>
    <xf numFmtId="46" fontId="14" fillId="0" borderId="0" xfId="53" applyNumberFormat="1" applyFont="1">
      <alignment/>
      <protection/>
    </xf>
    <xf numFmtId="0" fontId="31" fillId="0" borderId="0" xfId="53" applyFont="1">
      <alignment/>
      <protection/>
    </xf>
    <xf numFmtId="21" fontId="32" fillId="0" borderId="0" xfId="53" applyNumberFormat="1" applyFont="1" applyBorder="1" applyAlignment="1">
      <alignment horizontal="center"/>
      <protection/>
    </xf>
    <xf numFmtId="184" fontId="30" fillId="0" borderId="0" xfId="53" applyNumberFormat="1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21" fontId="30" fillId="0" borderId="0" xfId="53" applyNumberFormat="1" applyFont="1" applyBorder="1" applyAlignment="1">
      <alignment horizontal="center"/>
      <protection/>
    </xf>
    <xf numFmtId="45" fontId="33" fillId="0" borderId="0" xfId="53" applyNumberFormat="1" applyFont="1" applyBorder="1" applyAlignment="1">
      <alignment horizontal="center"/>
      <protection/>
    </xf>
    <xf numFmtId="46" fontId="30" fillId="0" borderId="0" xfId="53" applyNumberFormat="1" applyFont="1">
      <alignment/>
      <protection/>
    </xf>
    <xf numFmtId="0" fontId="30" fillId="0" borderId="0" xfId="53" applyFont="1">
      <alignment/>
      <protection/>
    </xf>
    <xf numFmtId="184" fontId="33" fillId="0" borderId="0" xfId="53" applyNumberFormat="1" applyFont="1" applyFill="1" applyBorder="1" applyAlignment="1">
      <alignment horizontal="center"/>
      <protection/>
    </xf>
    <xf numFmtId="0" fontId="14" fillId="24" borderId="18" xfId="53" applyFont="1" applyFill="1" applyBorder="1" applyAlignment="1">
      <alignment horizontal="center"/>
      <protection/>
    </xf>
    <xf numFmtId="0" fontId="14" fillId="25" borderId="18" xfId="53" applyFont="1" applyFill="1" applyBorder="1" applyAlignment="1">
      <alignment horizontal="center"/>
      <protection/>
    </xf>
    <xf numFmtId="0" fontId="34" fillId="0" borderId="18" xfId="53" applyFont="1" applyBorder="1" applyAlignment="1">
      <alignment horizontal="center"/>
      <protection/>
    </xf>
    <xf numFmtId="184" fontId="30" fillId="0" borderId="18" xfId="53" applyNumberFormat="1" applyFont="1" applyBorder="1" applyAlignment="1">
      <alignment horizontal="center"/>
      <protection/>
    </xf>
    <xf numFmtId="184" fontId="33" fillId="0" borderId="18" xfId="53" applyNumberFormat="1" applyFont="1" applyBorder="1" applyAlignment="1">
      <alignment horizontal="center"/>
      <protection/>
    </xf>
    <xf numFmtId="6" fontId="33" fillId="0" borderId="18" xfId="53" applyNumberFormat="1" applyFont="1" applyBorder="1" applyAlignment="1">
      <alignment horizontal="center"/>
      <protection/>
    </xf>
    <xf numFmtId="46" fontId="30" fillId="0" borderId="0" xfId="53" applyNumberFormat="1" applyFont="1" applyBorder="1">
      <alignment/>
      <protection/>
    </xf>
    <xf numFmtId="0" fontId="14" fillId="0" borderId="0" xfId="53" applyFont="1" applyAlignment="1">
      <alignment horizontal="left"/>
      <protection/>
    </xf>
    <xf numFmtId="6" fontId="14" fillId="0" borderId="0" xfId="53" applyNumberFormat="1" applyFont="1">
      <alignment/>
      <protection/>
    </xf>
    <xf numFmtId="184" fontId="33" fillId="0" borderId="0" xfId="53" applyNumberFormat="1" applyFont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184" fontId="33" fillId="0" borderId="0" xfId="53" applyNumberFormat="1" applyFont="1" applyBorder="1" applyAlignment="1">
      <alignment horizontal="center"/>
      <protection/>
    </xf>
    <xf numFmtId="6" fontId="33" fillId="0" borderId="0" xfId="53" applyNumberFormat="1" applyFont="1" applyBorder="1" applyAlignment="1">
      <alignment horizontal="center"/>
      <protection/>
    </xf>
    <xf numFmtId="0" fontId="33" fillId="0" borderId="0" xfId="53" applyFont="1" applyFill="1" applyBorder="1" applyAlignment="1">
      <alignment horizontal="center"/>
      <protection/>
    </xf>
    <xf numFmtId="21" fontId="34" fillId="0" borderId="0" xfId="53" applyNumberFormat="1" applyFont="1" applyBorder="1" applyAlignment="1">
      <alignment horizontal="center"/>
      <protection/>
    </xf>
    <xf numFmtId="184" fontId="35" fillId="0" borderId="0" xfId="53" applyNumberFormat="1" applyFont="1" applyBorder="1" applyAlignment="1">
      <alignment horizontal="center"/>
      <protection/>
    </xf>
    <xf numFmtId="0" fontId="14" fillId="0" borderId="0" xfId="53" applyFill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184" fontId="14" fillId="0" borderId="0" xfId="53" applyNumberFormat="1" applyFont="1">
      <alignment/>
      <protection/>
    </xf>
    <xf numFmtId="0" fontId="14" fillId="0" borderId="0" xfId="53" applyFont="1" applyFill="1">
      <alignment/>
      <protection/>
    </xf>
    <xf numFmtId="184" fontId="30" fillId="0" borderId="0" xfId="53" applyNumberFormat="1" applyFont="1" applyFill="1" applyAlignment="1">
      <alignment horizontal="center"/>
      <protection/>
    </xf>
    <xf numFmtId="0" fontId="34" fillId="0" borderId="0" xfId="53" applyFont="1" applyFill="1" applyBorder="1" applyAlignment="1">
      <alignment horizontal="center"/>
      <protection/>
    </xf>
    <xf numFmtId="184" fontId="30" fillId="0" borderId="0" xfId="53" applyNumberFormat="1" applyFont="1" applyFill="1" applyBorder="1" applyAlignment="1">
      <alignment horizontal="center"/>
      <protection/>
    </xf>
    <xf numFmtId="184" fontId="14" fillId="0" borderId="0" xfId="53" applyNumberFormat="1" applyFont="1" applyFill="1">
      <alignment/>
      <protection/>
    </xf>
    <xf numFmtId="0" fontId="14" fillId="0" borderId="0" xfId="53" applyFont="1" applyFill="1" applyAlignment="1">
      <alignment horizontal="center"/>
      <protection/>
    </xf>
    <xf numFmtId="21" fontId="31" fillId="0" borderId="0" xfId="53" applyNumberFormat="1" applyFont="1" applyFill="1" applyBorder="1" applyAlignment="1">
      <alignment horizontal="center"/>
      <protection/>
    </xf>
    <xf numFmtId="184" fontId="35" fillId="0" borderId="0" xfId="53" applyNumberFormat="1" applyFont="1" applyFill="1" applyBorder="1" applyAlignment="1">
      <alignment horizontal="center"/>
      <protection/>
    </xf>
    <xf numFmtId="184" fontId="14" fillId="0" borderId="0" xfId="53" applyNumberFormat="1" applyFont="1">
      <alignment/>
      <protection/>
    </xf>
    <xf numFmtId="184" fontId="33" fillId="0" borderId="0" xfId="53" applyNumberFormat="1" applyFont="1" applyFill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21" fontId="33" fillId="0" borderId="0" xfId="53" applyNumberFormat="1" applyFont="1" applyBorder="1" applyAlignment="1">
      <alignment horizontal="center"/>
      <protection/>
    </xf>
    <xf numFmtId="6" fontId="14" fillId="0" borderId="0" xfId="53" applyNumberFormat="1" applyAlignment="1">
      <alignment horizontal="center"/>
      <protection/>
    </xf>
    <xf numFmtId="6" fontId="14" fillId="0" borderId="0" xfId="53" applyNumberFormat="1" applyFont="1" applyAlignment="1">
      <alignment horizontal="center"/>
      <protection/>
    </xf>
    <xf numFmtId="184" fontId="36" fillId="0" borderId="0" xfId="53" applyNumberFormat="1" applyFont="1" applyAlignment="1">
      <alignment horizontal="center"/>
      <protection/>
    </xf>
    <xf numFmtId="21" fontId="30" fillId="0" borderId="0" xfId="53" applyNumberFormat="1" applyFont="1" applyAlignment="1">
      <alignment horizontal="center"/>
      <protection/>
    </xf>
    <xf numFmtId="184" fontId="32" fillId="0" borderId="0" xfId="53" applyNumberFormat="1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45" fontId="30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Alignment="1">
      <alignment horizontal="left"/>
      <protection/>
    </xf>
    <xf numFmtId="0" fontId="26" fillId="0" borderId="0" xfId="53" applyFont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6" fontId="24" fillId="0" borderId="0" xfId="53" applyNumberFormat="1" applyFont="1" applyAlignment="1">
      <alignment horizontal="center"/>
      <protection/>
    </xf>
    <xf numFmtId="184" fontId="0" fillId="0" borderId="0" xfId="53" applyNumberFormat="1" applyFont="1" applyAlignment="1">
      <alignment horizontal="left"/>
      <protection/>
    </xf>
    <xf numFmtId="21" fontId="14" fillId="0" borderId="0" xfId="53" applyNumberFormat="1" applyFont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45" fontId="31" fillId="0" borderId="0" xfId="53" applyNumberFormat="1" applyFont="1" applyBorder="1" applyAlignment="1">
      <alignment horizontal="center"/>
      <protection/>
    </xf>
    <xf numFmtId="6" fontId="24" fillId="0" borderId="0" xfId="53" applyNumberFormat="1" applyFont="1" applyFill="1" applyAlignment="1">
      <alignment horizontal="center"/>
      <protection/>
    </xf>
    <xf numFmtId="184" fontId="0" fillId="0" borderId="0" xfId="53" applyNumberFormat="1" applyFont="1" applyFill="1" applyAlignment="1">
      <alignment horizontal="left"/>
      <protection/>
    </xf>
    <xf numFmtId="0" fontId="24" fillId="0" borderId="0" xfId="53" applyNumberFormat="1" applyFont="1" applyAlignment="1">
      <alignment horizontal="left"/>
      <protection/>
    </xf>
    <xf numFmtId="184" fontId="37" fillId="0" borderId="0" xfId="53" applyNumberFormat="1" applyFont="1" applyBorder="1" applyAlignment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38" fillId="0" borderId="0" xfId="53" applyFont="1" applyBorder="1" applyAlignment="1">
      <alignment horizontal="center"/>
      <protection/>
    </xf>
    <xf numFmtId="45" fontId="37" fillId="0" borderId="0" xfId="53" applyNumberFormat="1" applyFont="1" applyBorder="1" applyAlignment="1">
      <alignment horizontal="center"/>
      <protection/>
    </xf>
    <xf numFmtId="21" fontId="37" fillId="0" borderId="0" xfId="53" applyNumberFormat="1" applyFont="1" applyBorder="1" applyAlignment="1">
      <alignment horizontal="center"/>
      <protection/>
    </xf>
    <xf numFmtId="46" fontId="37" fillId="0" borderId="0" xfId="53" applyNumberFormat="1" applyFont="1">
      <alignment/>
      <protection/>
    </xf>
    <xf numFmtId="0" fontId="24" fillId="0" borderId="0" xfId="53" applyFont="1" applyAlignment="1">
      <alignment horizontal="center"/>
      <protection/>
    </xf>
    <xf numFmtId="184" fontId="29" fillId="0" borderId="0" xfId="53" applyNumberFormat="1" applyFont="1" applyAlignment="1">
      <alignment horizontal="center"/>
      <protection/>
    </xf>
    <xf numFmtId="0" fontId="39" fillId="0" borderId="0" xfId="53" applyFont="1">
      <alignment/>
      <protection/>
    </xf>
    <xf numFmtId="0" fontId="39" fillId="0" borderId="0" xfId="53" applyFont="1" applyAlignment="1">
      <alignment horizontal="center"/>
      <protection/>
    </xf>
    <xf numFmtId="45" fontId="39" fillId="0" borderId="0" xfId="53" applyNumberFormat="1" applyFont="1">
      <alignment/>
      <protection/>
    </xf>
    <xf numFmtId="6" fontId="14" fillId="0" borderId="0" xfId="53" applyNumberFormat="1" applyFont="1" applyAlignment="1">
      <alignment horizontal="left"/>
      <protection/>
    </xf>
    <xf numFmtId="0" fontId="26" fillId="0" borderId="14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6" fillId="0" borderId="2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Всерос.Приз В.Кириенко по биатлону Ин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114300</xdr:rowOff>
    </xdr:from>
    <xdr:to>
      <xdr:col>16</xdr:col>
      <xdr:colOff>771525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14300"/>
          <a:ext cx="1704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U273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22.8515625" style="2" customWidth="1"/>
    <col min="4" max="4" width="5.8515625" style="3" customWidth="1"/>
    <col min="5" max="5" width="4.57421875" style="2" customWidth="1"/>
    <col min="6" max="6" width="15.421875" style="2" customWidth="1"/>
    <col min="7" max="7" width="14.00390625" style="2" customWidth="1"/>
    <col min="8" max="8" width="23.421875" style="2" customWidth="1"/>
    <col min="9" max="9" width="10.28125" style="2" hidden="1" customWidth="1"/>
    <col min="10" max="10" width="10.00390625" style="2" hidden="1" customWidth="1"/>
    <col min="11" max="11" width="9.140625" style="2" hidden="1" customWidth="1"/>
    <col min="12" max="15" width="2.57421875" style="3" customWidth="1"/>
    <col min="16" max="16" width="3.8515625" style="3" customWidth="1"/>
    <col min="17" max="17" width="12.28125" style="2" customWidth="1"/>
    <col min="18" max="18" width="11.00390625" style="4" customWidth="1"/>
    <col min="19" max="19" width="5.57421875" style="2" customWidth="1"/>
    <col min="20" max="20" width="12.00390625" style="2" hidden="1" customWidth="1"/>
    <col min="21" max="21" width="13.7109375" style="2" hidden="1" customWidth="1"/>
    <col min="22" max="16384" width="9.140625" style="2" customWidth="1"/>
  </cols>
  <sheetData>
    <row r="1" ht="22.5" customHeight="1">
      <c r="A1" s="1" t="s">
        <v>0</v>
      </c>
    </row>
    <row r="2" ht="22.5" customHeight="1">
      <c r="A2" s="1" t="s">
        <v>1</v>
      </c>
    </row>
    <row r="3" ht="22.5" customHeight="1">
      <c r="A3" s="1" t="s">
        <v>2</v>
      </c>
    </row>
    <row r="4" ht="22.5" customHeight="1">
      <c r="A4" s="1" t="s">
        <v>3</v>
      </c>
    </row>
    <row r="5" spans="1:2" ht="22.5" customHeight="1">
      <c r="A5" s="5" t="s">
        <v>4</v>
      </c>
      <c r="B5" s="6"/>
    </row>
    <row r="6" spans="1:2" ht="22.5" customHeight="1">
      <c r="A6" s="5" t="s">
        <v>5</v>
      </c>
      <c r="B6" s="6"/>
    </row>
    <row r="7" spans="1:2" ht="22.5" customHeight="1">
      <c r="A7" s="5" t="s">
        <v>6</v>
      </c>
      <c r="B7" s="6"/>
    </row>
    <row r="8" spans="1:2" ht="22.5" customHeight="1">
      <c r="A8" s="6" t="s">
        <v>7</v>
      </c>
      <c r="B8" s="6"/>
    </row>
    <row r="9" spans="1:2" ht="13.5" customHeight="1">
      <c r="A9" s="6" t="s">
        <v>8</v>
      </c>
      <c r="B9" s="2" t="s">
        <v>8</v>
      </c>
    </row>
    <row r="10" spans="1:17" ht="18.75" customHeight="1">
      <c r="A10" s="6" t="s">
        <v>8</v>
      </c>
      <c r="C10" s="7" t="s">
        <v>9</v>
      </c>
      <c r="Q10" s="8" t="s">
        <v>8</v>
      </c>
    </row>
    <row r="11" spans="1:17" ht="22.5" customHeight="1">
      <c r="A11" s="6" t="s">
        <v>8</v>
      </c>
      <c r="C11" s="7" t="s">
        <v>10</v>
      </c>
      <c r="Q11" s="8"/>
    </row>
    <row r="12" spans="1:17" ht="17.25" customHeight="1">
      <c r="A12" s="6" t="s">
        <v>8</v>
      </c>
      <c r="C12" s="7"/>
      <c r="Q12" s="8"/>
    </row>
    <row r="13" spans="1:17" ht="17.25" customHeight="1">
      <c r="A13" s="6"/>
      <c r="C13" s="7"/>
      <c r="Q13" s="8"/>
    </row>
    <row r="14" spans="1:19" ht="20.25" customHeight="1">
      <c r="A14" s="9" t="s">
        <v>8</v>
      </c>
      <c r="C14" s="7" t="s">
        <v>11</v>
      </c>
      <c r="S14" s="2" t="s">
        <v>8</v>
      </c>
    </row>
    <row r="15" spans="1:3" ht="18" customHeight="1">
      <c r="A15" s="6" t="s">
        <v>12</v>
      </c>
      <c r="C15" s="10"/>
    </row>
    <row r="16" spans="1:3" ht="14.25" customHeight="1">
      <c r="A16" s="9" t="s">
        <v>13</v>
      </c>
      <c r="C16" s="10"/>
    </row>
    <row r="17" spans="1:17" ht="14.25" customHeight="1">
      <c r="A17" s="9" t="s">
        <v>14</v>
      </c>
      <c r="C17" s="10"/>
      <c r="Q17" s="11" t="s">
        <v>8</v>
      </c>
    </row>
    <row r="18" spans="1:21" ht="13.5" customHeight="1">
      <c r="A18" s="12" t="s">
        <v>15</v>
      </c>
      <c r="B18" s="12" t="s">
        <v>16</v>
      </c>
      <c r="C18" s="12" t="s">
        <v>17</v>
      </c>
      <c r="D18" s="12" t="s">
        <v>18</v>
      </c>
      <c r="E18" s="12" t="s">
        <v>19</v>
      </c>
      <c r="F18" s="12" t="s">
        <v>20</v>
      </c>
      <c r="G18" s="12" t="s">
        <v>21</v>
      </c>
      <c r="H18" s="13" t="s">
        <v>22</v>
      </c>
      <c r="I18" s="14" t="s">
        <v>23</v>
      </c>
      <c r="J18" s="14" t="s">
        <v>23</v>
      </c>
      <c r="K18" s="15" t="s">
        <v>24</v>
      </c>
      <c r="L18" s="113" t="s">
        <v>25</v>
      </c>
      <c r="M18" s="114"/>
      <c r="N18" s="114"/>
      <c r="O18" s="114"/>
      <c r="P18" s="115"/>
      <c r="Q18" s="13" t="s">
        <v>26</v>
      </c>
      <c r="R18" s="17" t="s">
        <v>27</v>
      </c>
      <c r="S18" s="18" t="s">
        <v>28</v>
      </c>
      <c r="T18" s="13" t="s">
        <v>26</v>
      </c>
      <c r="U18" s="19" t="s">
        <v>29</v>
      </c>
    </row>
    <row r="19" spans="1:21" ht="13.5" customHeight="1">
      <c r="A19" s="20" t="s">
        <v>30</v>
      </c>
      <c r="B19" s="20" t="s">
        <v>31</v>
      </c>
      <c r="C19" s="20" t="s">
        <v>8</v>
      </c>
      <c r="D19" s="20" t="s">
        <v>32</v>
      </c>
      <c r="E19" s="20" t="s">
        <v>33</v>
      </c>
      <c r="F19" s="20"/>
      <c r="G19" s="20"/>
      <c r="H19" s="21" t="s">
        <v>34</v>
      </c>
      <c r="I19" s="22" t="s">
        <v>35</v>
      </c>
      <c r="J19" s="22" t="s">
        <v>36</v>
      </c>
      <c r="K19" s="20" t="s">
        <v>37</v>
      </c>
      <c r="L19" s="16" t="s">
        <v>38</v>
      </c>
      <c r="M19" s="16" t="s">
        <v>39</v>
      </c>
      <c r="N19" s="16" t="s">
        <v>40</v>
      </c>
      <c r="O19" s="16" t="s">
        <v>39</v>
      </c>
      <c r="P19" s="23" t="s">
        <v>41</v>
      </c>
      <c r="Q19" s="21" t="s">
        <v>8</v>
      </c>
      <c r="R19" s="24" t="s">
        <v>8</v>
      </c>
      <c r="S19" s="25" t="s">
        <v>42</v>
      </c>
      <c r="T19" s="21" t="s">
        <v>8</v>
      </c>
      <c r="U19" s="19" t="s">
        <v>43</v>
      </c>
    </row>
    <row r="20" spans="1:21" ht="13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U20" s="26"/>
    </row>
    <row r="21" spans="1:21" s="33" customFormat="1" ht="15" customHeight="1">
      <c r="A21" s="28" t="s">
        <v>8</v>
      </c>
      <c r="B21" s="29" t="s">
        <v>8</v>
      </c>
      <c r="C21" s="30" t="s">
        <v>44</v>
      </c>
      <c r="D21" s="31"/>
      <c r="E21" s="32"/>
      <c r="F21" s="32"/>
      <c r="H21" s="34" t="s">
        <v>8</v>
      </c>
      <c r="I21" s="35"/>
      <c r="J21" s="35" t="s">
        <v>8</v>
      </c>
      <c r="K21" s="36"/>
      <c r="L21" s="37"/>
      <c r="M21" s="37"/>
      <c r="N21" s="37"/>
      <c r="O21" s="37"/>
      <c r="P21" s="38"/>
      <c r="Q21" s="39"/>
      <c r="R21" s="40"/>
      <c r="S21" s="41"/>
      <c r="T21" s="41"/>
      <c r="U21" s="38"/>
    </row>
    <row r="22" spans="1:21" s="33" customFormat="1" ht="15" customHeight="1">
      <c r="A22" s="28" t="s">
        <v>8</v>
      </c>
      <c r="B22" s="29" t="s">
        <v>8</v>
      </c>
      <c r="C22" s="42" t="s">
        <v>45</v>
      </c>
      <c r="D22" s="31"/>
      <c r="E22" s="32"/>
      <c r="F22" s="32"/>
      <c r="H22" s="34" t="s">
        <v>8</v>
      </c>
      <c r="I22" s="35"/>
      <c r="J22" s="43"/>
      <c r="K22" s="44"/>
      <c r="L22" s="45"/>
      <c r="M22" s="45"/>
      <c r="N22" s="45"/>
      <c r="O22" s="45"/>
      <c r="P22" s="46"/>
      <c r="Q22" s="44"/>
      <c r="R22" s="47"/>
      <c r="S22" s="48"/>
      <c r="T22" s="48"/>
      <c r="U22" s="49"/>
    </row>
    <row r="24" spans="1:21" s="33" customFormat="1" ht="15" customHeight="1">
      <c r="A24" s="28">
        <v>1</v>
      </c>
      <c r="B24" s="29">
        <v>16</v>
      </c>
      <c r="C24" s="33" t="s">
        <v>46</v>
      </c>
      <c r="D24" s="31">
        <v>1998</v>
      </c>
      <c r="E24" s="32">
        <v>2</v>
      </c>
      <c r="F24" s="33" t="s">
        <v>47</v>
      </c>
      <c r="G24" s="33" t="s">
        <v>48</v>
      </c>
      <c r="H24" s="33" t="s">
        <v>49</v>
      </c>
      <c r="I24" s="35">
        <v>0.01528935185185185</v>
      </c>
      <c r="J24" s="35">
        <v>0.00555555555555555</v>
      </c>
      <c r="K24" s="50">
        <f aca="true" t="shared" si="0" ref="K24:K65">I24-J24</f>
        <v>0.009733796296296301</v>
      </c>
      <c r="L24" s="51">
        <v>0</v>
      </c>
      <c r="M24" s="51">
        <v>0</v>
      </c>
      <c r="N24" s="52"/>
      <c r="O24" s="52"/>
      <c r="P24" s="53">
        <f aca="true" t="shared" si="1" ref="P24:P66">SUM(L24:O24)</f>
        <v>0</v>
      </c>
      <c r="Q24" s="54">
        <f aca="true" t="shared" si="2" ref="Q24:Q65">K24+U24</f>
        <v>0.009733796296296301</v>
      </c>
      <c r="R24" s="55">
        <f aca="true" t="shared" si="3" ref="R24:R65">Q24-$Q$24</f>
        <v>0</v>
      </c>
      <c r="S24" s="56" t="s">
        <v>8</v>
      </c>
      <c r="T24" s="56" t="s">
        <v>8</v>
      </c>
      <c r="U24" s="57">
        <f aca="true" t="shared" si="4" ref="U24:U71">P24*"0:01:00"</f>
        <v>0</v>
      </c>
    </row>
    <row r="25" spans="1:21" s="33" customFormat="1" ht="15" customHeight="1">
      <c r="A25" s="28">
        <v>2</v>
      </c>
      <c r="B25" s="29">
        <v>17</v>
      </c>
      <c r="C25" s="33" t="s">
        <v>50</v>
      </c>
      <c r="D25" s="31">
        <v>1998</v>
      </c>
      <c r="E25" s="32">
        <v>2</v>
      </c>
      <c r="F25" s="33" t="s">
        <v>51</v>
      </c>
      <c r="G25" s="33" t="s">
        <v>52</v>
      </c>
      <c r="H25" s="33" t="s">
        <v>53</v>
      </c>
      <c r="I25" s="35">
        <v>0.016516203703703703</v>
      </c>
      <c r="J25" s="35">
        <v>0.00590277777777778</v>
      </c>
      <c r="K25" s="50">
        <f t="shared" si="0"/>
        <v>0.010613425925925922</v>
      </c>
      <c r="L25" s="51">
        <v>0</v>
      </c>
      <c r="M25" s="51">
        <v>0</v>
      </c>
      <c r="N25" s="52"/>
      <c r="O25" s="52"/>
      <c r="P25" s="53">
        <f t="shared" si="1"/>
        <v>0</v>
      </c>
      <c r="Q25" s="54">
        <f t="shared" si="2"/>
        <v>0.010613425925925922</v>
      </c>
      <c r="R25" s="55">
        <f t="shared" si="3"/>
        <v>0.0008796296296296208</v>
      </c>
      <c r="S25" s="56" t="s">
        <v>8</v>
      </c>
      <c r="T25" s="56" t="s">
        <v>8</v>
      </c>
      <c r="U25" s="57">
        <f t="shared" si="4"/>
        <v>0</v>
      </c>
    </row>
    <row r="26" spans="1:21" s="33" customFormat="1" ht="15" customHeight="1">
      <c r="A26" s="28">
        <v>3</v>
      </c>
      <c r="B26" s="29">
        <v>24</v>
      </c>
      <c r="C26" s="33" t="s">
        <v>54</v>
      </c>
      <c r="D26" s="31">
        <v>1998</v>
      </c>
      <c r="E26" s="32">
        <v>2</v>
      </c>
      <c r="F26" s="33" t="s">
        <v>51</v>
      </c>
      <c r="G26" s="33" t="s">
        <v>52</v>
      </c>
      <c r="H26" s="33" t="s">
        <v>55</v>
      </c>
      <c r="I26" s="35">
        <v>0.019502314814814816</v>
      </c>
      <c r="J26" s="35">
        <v>0.00833333333333333</v>
      </c>
      <c r="K26" s="50">
        <f t="shared" si="0"/>
        <v>0.011168981481481486</v>
      </c>
      <c r="L26" s="51">
        <v>0</v>
      </c>
      <c r="M26" s="51">
        <v>1</v>
      </c>
      <c r="N26" s="52"/>
      <c r="O26" s="52"/>
      <c r="P26" s="53">
        <f t="shared" si="1"/>
        <v>1</v>
      </c>
      <c r="Q26" s="54">
        <f t="shared" si="2"/>
        <v>0.01186342592592593</v>
      </c>
      <c r="R26" s="55">
        <f t="shared" si="3"/>
        <v>0.002129629629629629</v>
      </c>
      <c r="S26" s="56" t="s">
        <v>8</v>
      </c>
      <c r="T26" s="56" t="s">
        <v>8</v>
      </c>
      <c r="U26" s="57">
        <f t="shared" si="4"/>
        <v>0.0006944444444444445</v>
      </c>
    </row>
    <row r="27" spans="1:21" s="33" customFormat="1" ht="15" customHeight="1">
      <c r="A27" s="28">
        <v>4</v>
      </c>
      <c r="B27" s="29">
        <v>6</v>
      </c>
      <c r="C27" s="33" t="s">
        <v>56</v>
      </c>
      <c r="D27" s="31">
        <v>1998</v>
      </c>
      <c r="E27" s="32">
        <v>1</v>
      </c>
      <c r="F27" s="33" t="s">
        <v>57</v>
      </c>
      <c r="G27" s="33" t="s">
        <v>58</v>
      </c>
      <c r="H27" s="33" t="s">
        <v>59</v>
      </c>
      <c r="I27" s="35">
        <v>0.013379629629629628</v>
      </c>
      <c r="J27" s="35">
        <v>0.00208333333333333</v>
      </c>
      <c r="K27" s="50">
        <f t="shared" si="0"/>
        <v>0.011296296296296299</v>
      </c>
      <c r="L27" s="51">
        <v>1</v>
      </c>
      <c r="M27" s="51">
        <v>0</v>
      </c>
      <c r="N27" s="52"/>
      <c r="O27" s="52"/>
      <c r="P27" s="53">
        <f t="shared" si="1"/>
        <v>1</v>
      </c>
      <c r="Q27" s="54">
        <f t="shared" si="2"/>
        <v>0.011990740740740743</v>
      </c>
      <c r="R27" s="55">
        <f t="shared" si="3"/>
        <v>0.0022569444444444416</v>
      </c>
      <c r="S27" s="56" t="s">
        <v>8</v>
      </c>
      <c r="T27" s="56" t="s">
        <v>8</v>
      </c>
      <c r="U27" s="57">
        <f t="shared" si="4"/>
        <v>0.0006944444444444445</v>
      </c>
    </row>
    <row r="28" spans="1:21" s="33" customFormat="1" ht="15" customHeight="1">
      <c r="A28" s="28">
        <v>5</v>
      </c>
      <c r="B28" s="29">
        <v>45</v>
      </c>
      <c r="C28" s="33" t="s">
        <v>60</v>
      </c>
      <c r="D28" s="31">
        <v>2001</v>
      </c>
      <c r="E28" s="32" t="s">
        <v>61</v>
      </c>
      <c r="F28" s="58" t="s">
        <v>57</v>
      </c>
      <c r="G28" s="33" t="s">
        <v>58</v>
      </c>
      <c r="H28" s="33" t="s">
        <v>59</v>
      </c>
      <c r="I28" s="35">
        <v>0.027511574074074074</v>
      </c>
      <c r="J28" s="35">
        <v>0.015625</v>
      </c>
      <c r="K28" s="50">
        <f t="shared" si="0"/>
        <v>0.011886574074074074</v>
      </c>
      <c r="L28" s="51">
        <v>1</v>
      </c>
      <c r="M28" s="51">
        <v>0</v>
      </c>
      <c r="N28" s="52"/>
      <c r="O28" s="52"/>
      <c r="P28" s="53">
        <f t="shared" si="1"/>
        <v>1</v>
      </c>
      <c r="Q28" s="54">
        <f t="shared" si="2"/>
        <v>0.012581018518518517</v>
      </c>
      <c r="R28" s="55">
        <f t="shared" si="3"/>
        <v>0.0028472222222222163</v>
      </c>
      <c r="S28" s="56" t="s">
        <v>8</v>
      </c>
      <c r="T28" s="56" t="s">
        <v>8</v>
      </c>
      <c r="U28" s="57">
        <f t="shared" si="4"/>
        <v>0.0006944444444444445</v>
      </c>
    </row>
    <row r="29" spans="1:21" s="33" customFormat="1" ht="15" customHeight="1">
      <c r="A29" s="28">
        <v>6</v>
      </c>
      <c r="B29" s="29">
        <v>31</v>
      </c>
      <c r="C29" s="33" t="s">
        <v>62</v>
      </c>
      <c r="D29" s="31">
        <v>1998</v>
      </c>
      <c r="E29" s="32">
        <v>2</v>
      </c>
      <c r="F29" s="58" t="s">
        <v>57</v>
      </c>
      <c r="G29" s="33" t="s">
        <v>58</v>
      </c>
      <c r="H29" s="33" t="s">
        <v>59</v>
      </c>
      <c r="I29" s="35">
        <v>0.021921296296296296</v>
      </c>
      <c r="J29" s="35">
        <v>0.0107638888888889</v>
      </c>
      <c r="K29" s="50">
        <f t="shared" si="0"/>
        <v>0.011157407407407397</v>
      </c>
      <c r="L29" s="51">
        <v>2</v>
      </c>
      <c r="M29" s="51">
        <v>1</v>
      </c>
      <c r="N29" s="52"/>
      <c r="O29" s="52"/>
      <c r="P29" s="53">
        <f t="shared" si="1"/>
        <v>3</v>
      </c>
      <c r="Q29" s="54">
        <f t="shared" si="2"/>
        <v>0.01324074074074073</v>
      </c>
      <c r="R29" s="55">
        <f t="shared" si="3"/>
        <v>0.003506944444444429</v>
      </c>
      <c r="S29" s="56" t="s">
        <v>8</v>
      </c>
      <c r="T29" s="56" t="s">
        <v>8</v>
      </c>
      <c r="U29" s="57">
        <f t="shared" si="4"/>
        <v>0.0020833333333333333</v>
      </c>
    </row>
    <row r="30" spans="1:21" s="33" customFormat="1" ht="15" customHeight="1">
      <c r="A30" s="28">
        <v>7</v>
      </c>
      <c r="B30" s="29">
        <v>12</v>
      </c>
      <c r="C30" s="33" t="s">
        <v>63</v>
      </c>
      <c r="D30" s="31">
        <v>1998</v>
      </c>
      <c r="E30" s="32">
        <v>1</v>
      </c>
      <c r="F30" s="33" t="s">
        <v>51</v>
      </c>
      <c r="G30" s="33" t="s">
        <v>52</v>
      </c>
      <c r="H30" s="33" t="s">
        <v>53</v>
      </c>
      <c r="I30" s="35">
        <v>0.01462962962962963</v>
      </c>
      <c r="J30" s="35">
        <v>0.00416666666666666</v>
      </c>
      <c r="K30" s="50">
        <f t="shared" si="0"/>
        <v>0.010462962962962969</v>
      </c>
      <c r="L30" s="51">
        <v>2</v>
      </c>
      <c r="M30" s="51">
        <v>2</v>
      </c>
      <c r="N30" s="52"/>
      <c r="O30" s="52"/>
      <c r="P30" s="53">
        <f t="shared" si="1"/>
        <v>4</v>
      </c>
      <c r="Q30" s="54">
        <f t="shared" si="2"/>
        <v>0.013240740740740747</v>
      </c>
      <c r="R30" s="55">
        <f t="shared" si="3"/>
        <v>0.003506944444444446</v>
      </c>
      <c r="S30" s="56" t="s">
        <v>8</v>
      </c>
      <c r="T30" s="56" t="s">
        <v>8</v>
      </c>
      <c r="U30" s="57">
        <f t="shared" si="4"/>
        <v>0.002777777777777778</v>
      </c>
    </row>
    <row r="31" spans="1:21" s="33" customFormat="1" ht="15" customHeight="1">
      <c r="A31" s="28">
        <v>8</v>
      </c>
      <c r="B31" s="29">
        <v>8</v>
      </c>
      <c r="C31" s="33" t="s">
        <v>64</v>
      </c>
      <c r="D31" s="31">
        <v>1999</v>
      </c>
      <c r="E31" s="32">
        <v>2</v>
      </c>
      <c r="F31" s="33" t="s">
        <v>57</v>
      </c>
      <c r="G31" s="33" t="s">
        <v>58</v>
      </c>
      <c r="H31" s="33" t="s">
        <v>65</v>
      </c>
      <c r="I31" s="35">
        <v>0.014328703703703703</v>
      </c>
      <c r="J31" s="35">
        <v>0.00277777777777778</v>
      </c>
      <c r="K31" s="50">
        <f t="shared" si="0"/>
        <v>0.011550925925925923</v>
      </c>
      <c r="L31" s="51">
        <v>1</v>
      </c>
      <c r="M31" s="51">
        <v>2</v>
      </c>
      <c r="N31" s="52"/>
      <c r="O31" s="52"/>
      <c r="P31" s="53">
        <f t="shared" si="1"/>
        <v>3</v>
      </c>
      <c r="Q31" s="54">
        <f t="shared" si="2"/>
        <v>0.013634259259259256</v>
      </c>
      <c r="R31" s="55">
        <f t="shared" si="3"/>
        <v>0.0039004629629629545</v>
      </c>
      <c r="S31" s="56" t="s">
        <v>8</v>
      </c>
      <c r="T31" s="56" t="s">
        <v>8</v>
      </c>
      <c r="U31" s="57">
        <f t="shared" si="4"/>
        <v>0.0020833333333333333</v>
      </c>
    </row>
    <row r="32" spans="1:21" s="33" customFormat="1" ht="15" customHeight="1">
      <c r="A32" s="28">
        <v>9</v>
      </c>
      <c r="B32" s="29">
        <v>32</v>
      </c>
      <c r="C32" s="33" t="s">
        <v>66</v>
      </c>
      <c r="D32" s="31">
        <v>1998</v>
      </c>
      <c r="E32" s="32">
        <v>3</v>
      </c>
      <c r="F32" s="33" t="s">
        <v>51</v>
      </c>
      <c r="G32" s="33" t="s">
        <v>52</v>
      </c>
      <c r="H32" s="33" t="s">
        <v>55</v>
      </c>
      <c r="I32" s="35">
        <v>0.023391203703703702</v>
      </c>
      <c r="J32" s="35">
        <v>0.0111111111111111</v>
      </c>
      <c r="K32" s="50">
        <f t="shared" si="0"/>
        <v>0.012280092592592603</v>
      </c>
      <c r="L32" s="51">
        <v>1</v>
      </c>
      <c r="M32" s="51">
        <v>1</v>
      </c>
      <c r="N32" s="52"/>
      <c r="O32" s="52"/>
      <c r="P32" s="53">
        <f t="shared" si="1"/>
        <v>2</v>
      </c>
      <c r="Q32" s="54">
        <f t="shared" si="2"/>
        <v>0.013668981481481492</v>
      </c>
      <c r="R32" s="55">
        <f t="shared" si="3"/>
        <v>0.003935185185185191</v>
      </c>
      <c r="S32" s="56" t="s">
        <v>8</v>
      </c>
      <c r="T32" s="56" t="s">
        <v>8</v>
      </c>
      <c r="U32" s="57">
        <f t="shared" si="4"/>
        <v>0.001388888888888889</v>
      </c>
    </row>
    <row r="33" spans="1:21" s="33" customFormat="1" ht="15" customHeight="1">
      <c r="A33" s="28">
        <v>10</v>
      </c>
      <c r="B33" s="29">
        <v>27</v>
      </c>
      <c r="C33" s="33" t="s">
        <v>67</v>
      </c>
      <c r="D33" s="31">
        <v>1998</v>
      </c>
      <c r="E33" s="32">
        <v>1</v>
      </c>
      <c r="F33" s="58" t="s">
        <v>57</v>
      </c>
      <c r="G33" s="33" t="s">
        <v>58</v>
      </c>
      <c r="H33" s="33" t="s">
        <v>59</v>
      </c>
      <c r="I33" s="35">
        <v>0.019918981481481482</v>
      </c>
      <c r="J33" s="35">
        <v>0.009375</v>
      </c>
      <c r="K33" s="50">
        <f t="shared" si="0"/>
        <v>0.010543981481481482</v>
      </c>
      <c r="L33" s="51">
        <v>2</v>
      </c>
      <c r="M33" s="51">
        <v>4</v>
      </c>
      <c r="N33" s="52"/>
      <c r="O33" s="52"/>
      <c r="P33" s="53">
        <f t="shared" si="1"/>
        <v>6</v>
      </c>
      <c r="Q33" s="54">
        <f t="shared" si="2"/>
        <v>0.01471064814814815</v>
      </c>
      <c r="R33" s="55">
        <f t="shared" si="3"/>
        <v>0.004976851851851849</v>
      </c>
      <c r="S33" s="56" t="s">
        <v>8</v>
      </c>
      <c r="T33" s="56" t="s">
        <v>8</v>
      </c>
      <c r="U33" s="57">
        <f t="shared" si="4"/>
        <v>0.004166666666666667</v>
      </c>
    </row>
    <row r="34" spans="1:21" s="33" customFormat="1" ht="15" customHeight="1">
      <c r="A34" s="28">
        <v>11</v>
      </c>
      <c r="B34" s="29">
        <v>22</v>
      </c>
      <c r="C34" s="33" t="s">
        <v>68</v>
      </c>
      <c r="D34" s="31">
        <v>1999</v>
      </c>
      <c r="E34" s="32">
        <v>3</v>
      </c>
      <c r="F34" s="58" t="s">
        <v>57</v>
      </c>
      <c r="G34" s="33" t="s">
        <v>58</v>
      </c>
      <c r="H34" s="33" t="s">
        <v>59</v>
      </c>
      <c r="I34" s="35">
        <v>0.01892361111111111</v>
      </c>
      <c r="J34" s="35">
        <v>0.00763888888888889</v>
      </c>
      <c r="K34" s="50">
        <f t="shared" si="0"/>
        <v>0.01128472222222222</v>
      </c>
      <c r="L34" s="51">
        <v>1</v>
      </c>
      <c r="M34" s="51">
        <v>4</v>
      </c>
      <c r="N34" s="52"/>
      <c r="O34" s="52"/>
      <c r="P34" s="53">
        <f t="shared" si="1"/>
        <v>5</v>
      </c>
      <c r="Q34" s="54">
        <f t="shared" si="2"/>
        <v>0.014756944444444442</v>
      </c>
      <c r="R34" s="55">
        <f t="shared" si="3"/>
        <v>0.005023148148148141</v>
      </c>
      <c r="S34" s="56" t="s">
        <v>8</v>
      </c>
      <c r="T34" s="56" t="s">
        <v>8</v>
      </c>
      <c r="U34" s="57">
        <f t="shared" si="4"/>
        <v>0.0034722222222222225</v>
      </c>
    </row>
    <row r="35" spans="1:21" s="33" customFormat="1" ht="15" customHeight="1">
      <c r="A35" s="28">
        <v>11</v>
      </c>
      <c r="B35" s="29">
        <v>19</v>
      </c>
      <c r="C35" s="33" t="s">
        <v>69</v>
      </c>
      <c r="D35" s="31">
        <v>1998</v>
      </c>
      <c r="E35" s="32">
        <v>1</v>
      </c>
      <c r="F35" s="33" t="s">
        <v>57</v>
      </c>
      <c r="G35" s="33" t="s">
        <v>58</v>
      </c>
      <c r="H35" s="33" t="s">
        <v>59</v>
      </c>
      <c r="I35" s="35">
        <v>0.017187499999999998</v>
      </c>
      <c r="J35" s="35">
        <v>0.00659722222222222</v>
      </c>
      <c r="K35" s="50">
        <f t="shared" si="0"/>
        <v>0.010590277777777778</v>
      </c>
      <c r="L35" s="51">
        <v>2</v>
      </c>
      <c r="M35" s="51">
        <v>4</v>
      </c>
      <c r="N35" s="52"/>
      <c r="O35" s="52"/>
      <c r="P35" s="53">
        <f t="shared" si="1"/>
        <v>6</v>
      </c>
      <c r="Q35" s="54">
        <f t="shared" si="2"/>
        <v>0.014756944444444444</v>
      </c>
      <c r="R35" s="55">
        <f t="shared" si="3"/>
        <v>0.005023148148148143</v>
      </c>
      <c r="S35" s="56" t="s">
        <v>8</v>
      </c>
      <c r="T35" s="56" t="s">
        <v>8</v>
      </c>
      <c r="U35" s="57">
        <f t="shared" si="4"/>
        <v>0.004166666666666667</v>
      </c>
    </row>
    <row r="36" spans="1:21" s="33" customFormat="1" ht="15" customHeight="1">
      <c r="A36" s="28">
        <v>11</v>
      </c>
      <c r="B36" s="29">
        <v>33</v>
      </c>
      <c r="C36" s="33" t="s">
        <v>70</v>
      </c>
      <c r="D36" s="31">
        <v>1998</v>
      </c>
      <c r="E36" s="32">
        <v>3</v>
      </c>
      <c r="F36" s="33" t="s">
        <v>51</v>
      </c>
      <c r="G36" s="33" t="s">
        <v>52</v>
      </c>
      <c r="H36" s="33" t="s">
        <v>55</v>
      </c>
      <c r="I36" s="35">
        <v>0.024826388888888887</v>
      </c>
      <c r="J36" s="35">
        <v>0.0114583333333333</v>
      </c>
      <c r="K36" s="50">
        <f t="shared" si="0"/>
        <v>0.013368055555555588</v>
      </c>
      <c r="L36" s="51">
        <v>2</v>
      </c>
      <c r="M36" s="51">
        <v>0</v>
      </c>
      <c r="N36" s="52"/>
      <c r="O36" s="52"/>
      <c r="P36" s="53">
        <f t="shared" si="1"/>
        <v>2</v>
      </c>
      <c r="Q36" s="54">
        <f t="shared" si="2"/>
        <v>0.014756944444444477</v>
      </c>
      <c r="R36" s="55">
        <f t="shared" si="3"/>
        <v>0.005023148148148176</v>
      </c>
      <c r="S36" s="56" t="s">
        <v>8</v>
      </c>
      <c r="T36" s="56" t="s">
        <v>8</v>
      </c>
      <c r="U36" s="57">
        <f t="shared" si="4"/>
        <v>0.001388888888888889</v>
      </c>
    </row>
    <row r="37" spans="1:21" s="33" customFormat="1" ht="15" customHeight="1">
      <c r="A37" s="28">
        <v>14</v>
      </c>
      <c r="B37" s="29">
        <v>10</v>
      </c>
      <c r="C37" s="33" t="s">
        <v>71</v>
      </c>
      <c r="D37" s="31">
        <v>1998</v>
      </c>
      <c r="E37" s="32" t="s">
        <v>61</v>
      </c>
      <c r="F37" s="33" t="s">
        <v>57</v>
      </c>
      <c r="G37" s="33" t="s">
        <v>58</v>
      </c>
      <c r="H37" s="33" t="s">
        <v>65</v>
      </c>
      <c r="I37" s="35">
        <v>0.015000000000000001</v>
      </c>
      <c r="J37" s="35">
        <v>0.00347222222222222</v>
      </c>
      <c r="K37" s="50">
        <f t="shared" si="0"/>
        <v>0.011527777777777781</v>
      </c>
      <c r="L37" s="51">
        <v>3</v>
      </c>
      <c r="M37" s="51">
        <v>2</v>
      </c>
      <c r="N37" s="52"/>
      <c r="O37" s="52"/>
      <c r="P37" s="53">
        <f t="shared" si="1"/>
        <v>5</v>
      </c>
      <c r="Q37" s="54">
        <f t="shared" si="2"/>
        <v>0.015000000000000003</v>
      </c>
      <c r="R37" s="55">
        <f t="shared" si="3"/>
        <v>0.005266203703703702</v>
      </c>
      <c r="S37" s="56" t="s">
        <v>8</v>
      </c>
      <c r="T37" s="56" t="s">
        <v>8</v>
      </c>
      <c r="U37" s="57">
        <f t="shared" si="4"/>
        <v>0.0034722222222222225</v>
      </c>
    </row>
    <row r="38" spans="1:21" s="33" customFormat="1" ht="15" customHeight="1">
      <c r="A38" s="28">
        <v>15</v>
      </c>
      <c r="B38" s="29">
        <v>15</v>
      </c>
      <c r="C38" s="33" t="s">
        <v>72</v>
      </c>
      <c r="D38" s="31">
        <v>1999</v>
      </c>
      <c r="E38" s="32">
        <v>2</v>
      </c>
      <c r="F38" s="33" t="s">
        <v>73</v>
      </c>
      <c r="G38" s="33" t="s">
        <v>74</v>
      </c>
      <c r="H38" s="33" t="s">
        <v>75</v>
      </c>
      <c r="I38" s="35">
        <v>0.016342592592592593</v>
      </c>
      <c r="J38" s="35">
        <v>0.00520833333333333</v>
      </c>
      <c r="K38" s="50">
        <f t="shared" si="0"/>
        <v>0.011134259259259264</v>
      </c>
      <c r="L38" s="51">
        <v>4</v>
      </c>
      <c r="M38" s="51">
        <v>2</v>
      </c>
      <c r="N38" s="52"/>
      <c r="O38" s="52"/>
      <c r="P38" s="53">
        <f t="shared" si="1"/>
        <v>6</v>
      </c>
      <c r="Q38" s="54">
        <f t="shared" si="2"/>
        <v>0.01530092592592593</v>
      </c>
      <c r="R38" s="55">
        <f t="shared" si="3"/>
        <v>0.0055671296296296285</v>
      </c>
      <c r="S38" s="56" t="s">
        <v>8</v>
      </c>
      <c r="T38" s="56" t="s">
        <v>8</v>
      </c>
      <c r="U38" s="57">
        <f t="shared" si="4"/>
        <v>0.004166666666666667</v>
      </c>
    </row>
    <row r="39" spans="1:21" s="33" customFormat="1" ht="15" customHeight="1">
      <c r="A39" s="28">
        <v>16</v>
      </c>
      <c r="B39" s="29">
        <v>4</v>
      </c>
      <c r="C39" s="33" t="s">
        <v>76</v>
      </c>
      <c r="D39" s="31">
        <v>1999</v>
      </c>
      <c r="E39" s="32">
        <v>3</v>
      </c>
      <c r="F39" s="33" t="s">
        <v>51</v>
      </c>
      <c r="G39" s="33" t="s">
        <v>52</v>
      </c>
      <c r="H39" s="33" t="s">
        <v>55</v>
      </c>
      <c r="I39" s="35">
        <v>0.013287037037037036</v>
      </c>
      <c r="J39" s="35">
        <v>0.00138888888888889</v>
      </c>
      <c r="K39" s="50">
        <f t="shared" si="0"/>
        <v>0.011898148148148147</v>
      </c>
      <c r="L39" s="51">
        <v>2</v>
      </c>
      <c r="M39" s="51">
        <v>3</v>
      </c>
      <c r="N39" s="52"/>
      <c r="O39" s="52"/>
      <c r="P39" s="53">
        <f t="shared" si="1"/>
        <v>5</v>
      </c>
      <c r="Q39" s="54">
        <f t="shared" si="2"/>
        <v>0.01537037037037037</v>
      </c>
      <c r="R39" s="55">
        <f t="shared" si="3"/>
        <v>0.005636574074074068</v>
      </c>
      <c r="S39" s="56" t="s">
        <v>8</v>
      </c>
      <c r="T39" s="56" t="s">
        <v>8</v>
      </c>
      <c r="U39" s="57">
        <f t="shared" si="4"/>
        <v>0.0034722222222222225</v>
      </c>
    </row>
    <row r="40" spans="1:21" s="33" customFormat="1" ht="15" customHeight="1">
      <c r="A40" s="28">
        <v>17</v>
      </c>
      <c r="B40" s="29">
        <v>3</v>
      </c>
      <c r="C40" s="33" t="s">
        <v>77</v>
      </c>
      <c r="D40" s="31">
        <v>1998</v>
      </c>
      <c r="E40" s="32">
        <v>2</v>
      </c>
      <c r="F40" s="58" t="s">
        <v>57</v>
      </c>
      <c r="G40" s="33" t="s">
        <v>58</v>
      </c>
      <c r="H40" s="33" t="s">
        <v>59</v>
      </c>
      <c r="I40" s="35">
        <v>0.01324074074074074</v>
      </c>
      <c r="J40" s="35">
        <v>0.00104166666666667</v>
      </c>
      <c r="K40" s="50">
        <f t="shared" si="0"/>
        <v>0.01219907407407407</v>
      </c>
      <c r="L40" s="51">
        <v>1</v>
      </c>
      <c r="M40" s="51">
        <v>4</v>
      </c>
      <c r="N40" s="52"/>
      <c r="O40" s="52"/>
      <c r="P40" s="53">
        <f t="shared" si="1"/>
        <v>5</v>
      </c>
      <c r="Q40" s="54">
        <f t="shared" si="2"/>
        <v>0.015671296296296294</v>
      </c>
      <c r="R40" s="55">
        <f t="shared" si="3"/>
        <v>0.005937499999999993</v>
      </c>
      <c r="S40" s="56" t="s">
        <v>8</v>
      </c>
      <c r="T40" s="56" t="s">
        <v>8</v>
      </c>
      <c r="U40" s="57">
        <f t="shared" si="4"/>
        <v>0.0034722222222222225</v>
      </c>
    </row>
    <row r="41" spans="1:21" s="33" customFormat="1" ht="15" customHeight="1">
      <c r="A41" s="28">
        <v>18</v>
      </c>
      <c r="B41" s="29">
        <v>48</v>
      </c>
      <c r="C41" s="33" t="s">
        <v>78</v>
      </c>
      <c r="D41" s="31">
        <v>1999</v>
      </c>
      <c r="E41" s="32">
        <v>3</v>
      </c>
      <c r="F41" s="33" t="s">
        <v>57</v>
      </c>
      <c r="G41" s="33" t="s">
        <v>58</v>
      </c>
      <c r="H41" s="33" t="s">
        <v>59</v>
      </c>
      <c r="I41" s="35">
        <v>0.028194444444444442</v>
      </c>
      <c r="J41" s="35">
        <v>0.0166666666666666</v>
      </c>
      <c r="K41" s="50">
        <f t="shared" si="0"/>
        <v>0.011527777777777842</v>
      </c>
      <c r="L41" s="51">
        <v>3</v>
      </c>
      <c r="M41" s="51">
        <v>3</v>
      </c>
      <c r="N41" s="52"/>
      <c r="O41" s="52"/>
      <c r="P41" s="53">
        <f t="shared" si="1"/>
        <v>6</v>
      </c>
      <c r="Q41" s="54">
        <f t="shared" si="2"/>
        <v>0.015694444444444507</v>
      </c>
      <c r="R41" s="55">
        <f t="shared" si="3"/>
        <v>0.005960648148148206</v>
      </c>
      <c r="S41" s="56" t="s">
        <v>8</v>
      </c>
      <c r="T41" s="56" t="s">
        <v>8</v>
      </c>
      <c r="U41" s="57">
        <f t="shared" si="4"/>
        <v>0.004166666666666667</v>
      </c>
    </row>
    <row r="42" spans="1:21" s="33" customFormat="1" ht="15" customHeight="1">
      <c r="A42" s="28">
        <v>19</v>
      </c>
      <c r="B42" s="29">
        <v>34</v>
      </c>
      <c r="C42" s="33" t="s">
        <v>79</v>
      </c>
      <c r="D42" s="31">
        <v>1998</v>
      </c>
      <c r="E42" s="32">
        <v>2</v>
      </c>
      <c r="F42" s="58" t="s">
        <v>57</v>
      </c>
      <c r="G42" s="33" t="s">
        <v>58</v>
      </c>
      <c r="H42" s="33" t="s">
        <v>65</v>
      </c>
      <c r="I42" s="35">
        <v>0.0241087962962963</v>
      </c>
      <c r="J42" s="35">
        <v>0.0118055555555555</v>
      </c>
      <c r="K42" s="50">
        <f t="shared" si="0"/>
        <v>0.012303240740740799</v>
      </c>
      <c r="L42" s="51">
        <v>3</v>
      </c>
      <c r="M42" s="51">
        <v>2</v>
      </c>
      <c r="N42" s="52"/>
      <c r="O42" s="52"/>
      <c r="P42" s="53">
        <f t="shared" si="1"/>
        <v>5</v>
      </c>
      <c r="Q42" s="54">
        <f t="shared" si="2"/>
        <v>0.015775462962963022</v>
      </c>
      <c r="R42" s="55">
        <f t="shared" si="3"/>
        <v>0.006041666666666721</v>
      </c>
      <c r="S42" s="56" t="s">
        <v>8</v>
      </c>
      <c r="T42" s="56" t="s">
        <v>8</v>
      </c>
      <c r="U42" s="57">
        <f t="shared" si="4"/>
        <v>0.0034722222222222225</v>
      </c>
    </row>
    <row r="43" spans="1:21" s="33" customFormat="1" ht="15" customHeight="1">
      <c r="A43" s="28">
        <v>20</v>
      </c>
      <c r="B43" s="29">
        <v>23</v>
      </c>
      <c r="C43" s="33" t="s">
        <v>80</v>
      </c>
      <c r="D43" s="31">
        <v>1999</v>
      </c>
      <c r="E43" s="32">
        <v>2</v>
      </c>
      <c r="F43" s="33" t="s">
        <v>57</v>
      </c>
      <c r="G43" s="33" t="s">
        <v>58</v>
      </c>
      <c r="H43" s="33" t="s">
        <v>65</v>
      </c>
      <c r="I43" s="35">
        <v>0.01962962962962963</v>
      </c>
      <c r="J43" s="35">
        <v>0.00798611111111111</v>
      </c>
      <c r="K43" s="50">
        <f t="shared" si="0"/>
        <v>0.011643518518518518</v>
      </c>
      <c r="L43" s="51">
        <v>3</v>
      </c>
      <c r="M43" s="51">
        <v>3</v>
      </c>
      <c r="N43" s="52"/>
      <c r="O43" s="52"/>
      <c r="P43" s="53">
        <f t="shared" si="1"/>
        <v>6</v>
      </c>
      <c r="Q43" s="54">
        <f t="shared" si="2"/>
        <v>0.015810185185185184</v>
      </c>
      <c r="R43" s="55">
        <f t="shared" si="3"/>
        <v>0.006076388888888883</v>
      </c>
      <c r="S43" s="56" t="s">
        <v>8</v>
      </c>
      <c r="T43" s="56" t="s">
        <v>8</v>
      </c>
      <c r="U43" s="57">
        <f t="shared" si="4"/>
        <v>0.004166666666666667</v>
      </c>
    </row>
    <row r="44" spans="1:21" s="33" customFormat="1" ht="15" customHeight="1">
      <c r="A44" s="28">
        <v>21</v>
      </c>
      <c r="B44" s="29">
        <v>9</v>
      </c>
      <c r="C44" s="33" t="s">
        <v>81</v>
      </c>
      <c r="D44" s="31">
        <v>2001</v>
      </c>
      <c r="E44" s="32" t="s">
        <v>61</v>
      </c>
      <c r="F44" s="33" t="s">
        <v>57</v>
      </c>
      <c r="G44" s="33" t="s">
        <v>58</v>
      </c>
      <c r="H44" s="33" t="s">
        <v>59</v>
      </c>
      <c r="I44" s="35">
        <v>0.016168981481481482</v>
      </c>
      <c r="J44" s="35">
        <v>0.003125</v>
      </c>
      <c r="K44" s="50">
        <f t="shared" si="0"/>
        <v>0.013043981481481483</v>
      </c>
      <c r="L44" s="51">
        <v>1</v>
      </c>
      <c r="M44" s="51">
        <v>3</v>
      </c>
      <c r="N44" s="52"/>
      <c r="O44" s="52"/>
      <c r="P44" s="53">
        <f t="shared" si="1"/>
        <v>4</v>
      </c>
      <c r="Q44" s="54">
        <f t="shared" si="2"/>
        <v>0.01582175925925926</v>
      </c>
      <c r="R44" s="55">
        <f t="shared" si="3"/>
        <v>0.00608796296296296</v>
      </c>
      <c r="S44" s="56" t="s">
        <v>8</v>
      </c>
      <c r="T44" s="56" t="s">
        <v>8</v>
      </c>
      <c r="U44" s="57">
        <f t="shared" si="4"/>
        <v>0.002777777777777778</v>
      </c>
    </row>
    <row r="45" spans="1:21" s="33" customFormat="1" ht="15" customHeight="1">
      <c r="A45" s="28">
        <v>22</v>
      </c>
      <c r="B45" s="29">
        <v>43</v>
      </c>
      <c r="C45" s="33" t="s">
        <v>82</v>
      </c>
      <c r="D45" s="31">
        <v>1998</v>
      </c>
      <c r="E45" s="32">
        <v>1</v>
      </c>
      <c r="F45" s="33" t="s">
        <v>83</v>
      </c>
      <c r="G45" s="33" t="s">
        <v>84</v>
      </c>
      <c r="H45" s="33" t="s">
        <v>85</v>
      </c>
      <c r="I45" s="35">
        <v>0.024699074074074078</v>
      </c>
      <c r="J45" s="35">
        <v>0.0149305555555555</v>
      </c>
      <c r="K45" s="50">
        <f t="shared" si="0"/>
        <v>0.009768518518518577</v>
      </c>
      <c r="L45" s="51">
        <v>5</v>
      </c>
      <c r="M45" s="51">
        <v>4</v>
      </c>
      <c r="N45" s="52"/>
      <c r="O45" s="52"/>
      <c r="P45" s="53">
        <f t="shared" si="1"/>
        <v>9</v>
      </c>
      <c r="Q45" s="54">
        <f t="shared" si="2"/>
        <v>0.016018518518518578</v>
      </c>
      <c r="R45" s="55">
        <f t="shared" si="3"/>
        <v>0.006284722222222277</v>
      </c>
      <c r="S45" s="56" t="s">
        <v>8</v>
      </c>
      <c r="T45" s="56" t="s">
        <v>8</v>
      </c>
      <c r="U45" s="57">
        <f t="shared" si="4"/>
        <v>0.00625</v>
      </c>
    </row>
    <row r="46" spans="1:21" s="33" customFormat="1" ht="15" customHeight="1">
      <c r="A46" s="28">
        <v>23</v>
      </c>
      <c r="B46" s="29">
        <v>25</v>
      </c>
      <c r="C46" s="33" t="s">
        <v>86</v>
      </c>
      <c r="D46" s="31">
        <v>1998</v>
      </c>
      <c r="E46" s="32">
        <v>2</v>
      </c>
      <c r="F46" s="58" t="s">
        <v>57</v>
      </c>
      <c r="G46" s="33" t="s">
        <v>58</v>
      </c>
      <c r="H46" s="33" t="s">
        <v>59</v>
      </c>
      <c r="I46" s="35">
        <v>0.022685185185185183</v>
      </c>
      <c r="J46" s="35">
        <v>0.00868055555555555</v>
      </c>
      <c r="K46" s="50">
        <f t="shared" si="0"/>
        <v>0.014004629629629632</v>
      </c>
      <c r="L46" s="51">
        <v>3</v>
      </c>
      <c r="M46" s="51">
        <v>0</v>
      </c>
      <c r="N46" s="52"/>
      <c r="O46" s="52"/>
      <c r="P46" s="53">
        <f t="shared" si="1"/>
        <v>3</v>
      </c>
      <c r="Q46" s="54">
        <f t="shared" si="2"/>
        <v>0.016087962962962967</v>
      </c>
      <c r="R46" s="55">
        <f t="shared" si="3"/>
        <v>0.006354166666666666</v>
      </c>
      <c r="S46" s="56" t="s">
        <v>8</v>
      </c>
      <c r="T46" s="56" t="s">
        <v>8</v>
      </c>
      <c r="U46" s="57">
        <f t="shared" si="4"/>
        <v>0.0020833333333333333</v>
      </c>
    </row>
    <row r="47" spans="1:21" s="33" customFormat="1" ht="15" customHeight="1">
      <c r="A47" s="28">
        <v>24</v>
      </c>
      <c r="B47" s="29">
        <v>5</v>
      </c>
      <c r="C47" s="33" t="s">
        <v>87</v>
      </c>
      <c r="D47" s="31">
        <v>1999</v>
      </c>
      <c r="E47" s="32">
        <v>1</v>
      </c>
      <c r="F47" s="33" t="s">
        <v>83</v>
      </c>
      <c r="G47" s="33" t="s">
        <v>84</v>
      </c>
      <c r="H47" s="33" t="s">
        <v>85</v>
      </c>
      <c r="I47" s="35">
        <v>0.012997685185185183</v>
      </c>
      <c r="J47" s="35">
        <v>0.00173611111111111</v>
      </c>
      <c r="K47" s="50">
        <f t="shared" si="0"/>
        <v>0.011261574074074073</v>
      </c>
      <c r="L47" s="51">
        <v>5</v>
      </c>
      <c r="M47" s="51">
        <v>2</v>
      </c>
      <c r="N47" s="52"/>
      <c r="O47" s="52"/>
      <c r="P47" s="53">
        <f t="shared" si="1"/>
        <v>7</v>
      </c>
      <c r="Q47" s="54">
        <f t="shared" si="2"/>
        <v>0.016122685185185184</v>
      </c>
      <c r="R47" s="55">
        <f t="shared" si="3"/>
        <v>0.006388888888888883</v>
      </c>
      <c r="S47" s="56" t="s">
        <v>8</v>
      </c>
      <c r="T47" s="56" t="s">
        <v>8</v>
      </c>
      <c r="U47" s="57">
        <f t="shared" si="4"/>
        <v>0.004861111111111111</v>
      </c>
    </row>
    <row r="48" spans="1:21" s="33" customFormat="1" ht="15" customHeight="1">
      <c r="A48" s="28">
        <v>25</v>
      </c>
      <c r="B48" s="29">
        <v>13</v>
      </c>
      <c r="C48" s="33" t="s">
        <v>88</v>
      </c>
      <c r="D48" s="31">
        <v>1998</v>
      </c>
      <c r="E48" s="32">
        <v>3</v>
      </c>
      <c r="F48" s="33" t="s">
        <v>57</v>
      </c>
      <c r="G48" s="33" t="s">
        <v>58</v>
      </c>
      <c r="H48" s="33" t="s">
        <v>65</v>
      </c>
      <c r="I48" s="35">
        <v>0.0153125</v>
      </c>
      <c r="J48" s="35">
        <v>0.00451388888888889</v>
      </c>
      <c r="K48" s="50">
        <f t="shared" si="0"/>
        <v>0.01079861111111111</v>
      </c>
      <c r="L48" s="51">
        <v>4</v>
      </c>
      <c r="M48" s="51">
        <v>4</v>
      </c>
      <c r="N48" s="52"/>
      <c r="O48" s="52"/>
      <c r="P48" s="53">
        <f t="shared" si="1"/>
        <v>8</v>
      </c>
      <c r="Q48" s="54">
        <f t="shared" si="2"/>
        <v>0.016354166666666666</v>
      </c>
      <c r="R48" s="55">
        <f t="shared" si="3"/>
        <v>0.006620370370370365</v>
      </c>
      <c r="S48" s="56" t="s">
        <v>8</v>
      </c>
      <c r="T48" s="56" t="s">
        <v>8</v>
      </c>
      <c r="U48" s="57">
        <f t="shared" si="4"/>
        <v>0.005555555555555556</v>
      </c>
    </row>
    <row r="49" spans="1:21" s="33" customFormat="1" ht="15" customHeight="1">
      <c r="A49" s="28">
        <v>26</v>
      </c>
      <c r="B49" s="29">
        <v>1</v>
      </c>
      <c r="C49" s="33" t="s">
        <v>89</v>
      </c>
      <c r="D49" s="31">
        <v>1998</v>
      </c>
      <c r="E49" s="32">
        <v>1</v>
      </c>
      <c r="F49" s="58" t="s">
        <v>57</v>
      </c>
      <c r="G49" s="33" t="s">
        <v>58</v>
      </c>
      <c r="H49" s="33" t="s">
        <v>59</v>
      </c>
      <c r="I49" s="35">
        <v>0.010787037037037038</v>
      </c>
      <c r="J49" s="35">
        <v>0.00034722222222222224</v>
      </c>
      <c r="K49" s="50">
        <f t="shared" si="0"/>
        <v>0.010439814814814815</v>
      </c>
      <c r="L49" s="51">
        <v>4</v>
      </c>
      <c r="M49" s="51">
        <v>5</v>
      </c>
      <c r="N49" s="52"/>
      <c r="O49" s="52"/>
      <c r="P49" s="53">
        <f t="shared" si="1"/>
        <v>9</v>
      </c>
      <c r="Q49" s="54">
        <f t="shared" si="2"/>
        <v>0.016689814814814817</v>
      </c>
      <c r="R49" s="55">
        <f t="shared" si="3"/>
        <v>0.006956018518518516</v>
      </c>
      <c r="S49" s="56" t="s">
        <v>8</v>
      </c>
      <c r="T49" s="56" t="s">
        <v>8</v>
      </c>
      <c r="U49" s="57">
        <f t="shared" si="4"/>
        <v>0.00625</v>
      </c>
    </row>
    <row r="50" spans="1:21" s="33" customFormat="1" ht="15" customHeight="1">
      <c r="A50" s="28">
        <v>27</v>
      </c>
      <c r="B50" s="29">
        <v>40</v>
      </c>
      <c r="C50" s="33" t="s">
        <v>90</v>
      </c>
      <c r="D50" s="31">
        <v>1998</v>
      </c>
      <c r="E50" s="32">
        <v>1</v>
      </c>
      <c r="F50" s="33" t="s">
        <v>83</v>
      </c>
      <c r="G50" s="33" t="s">
        <v>84</v>
      </c>
      <c r="H50" s="33" t="s">
        <v>85</v>
      </c>
      <c r="I50" s="35">
        <v>0.025439814814814814</v>
      </c>
      <c r="J50" s="35">
        <v>0.0138888888888889</v>
      </c>
      <c r="K50" s="50">
        <f t="shared" si="0"/>
        <v>0.011550925925925914</v>
      </c>
      <c r="L50" s="51">
        <v>5</v>
      </c>
      <c r="M50" s="51">
        <v>3</v>
      </c>
      <c r="N50" s="52"/>
      <c r="O50" s="52"/>
      <c r="P50" s="53">
        <f t="shared" si="1"/>
        <v>8</v>
      </c>
      <c r="Q50" s="54">
        <f t="shared" si="2"/>
        <v>0.01710648148148147</v>
      </c>
      <c r="R50" s="55">
        <f t="shared" si="3"/>
        <v>0.007372685185185168</v>
      </c>
      <c r="S50" s="56" t="s">
        <v>8</v>
      </c>
      <c r="T50" s="56" t="s">
        <v>8</v>
      </c>
      <c r="U50" s="57">
        <f t="shared" si="4"/>
        <v>0.005555555555555556</v>
      </c>
    </row>
    <row r="51" spans="1:21" s="33" customFormat="1" ht="15" customHeight="1">
      <c r="A51" s="28">
        <v>28</v>
      </c>
      <c r="B51" s="29">
        <v>36</v>
      </c>
      <c r="C51" s="33" t="s">
        <v>91</v>
      </c>
      <c r="D51" s="31">
        <v>2000</v>
      </c>
      <c r="E51" s="59">
        <v>2</v>
      </c>
      <c r="F51" s="33" t="s">
        <v>73</v>
      </c>
      <c r="G51" s="33" t="s">
        <v>74</v>
      </c>
      <c r="H51" s="33" t="s">
        <v>75</v>
      </c>
      <c r="I51" s="35">
        <v>0.02494212962962963</v>
      </c>
      <c r="J51" s="35">
        <v>0.0125</v>
      </c>
      <c r="K51" s="50">
        <f t="shared" si="0"/>
        <v>0.01244212962962963</v>
      </c>
      <c r="L51" s="51">
        <v>3</v>
      </c>
      <c r="M51" s="51">
        <v>4</v>
      </c>
      <c r="N51" s="52"/>
      <c r="O51" s="52"/>
      <c r="P51" s="53">
        <f t="shared" si="1"/>
        <v>7</v>
      </c>
      <c r="Q51" s="54">
        <f t="shared" si="2"/>
        <v>0.01730324074074074</v>
      </c>
      <c r="R51" s="55">
        <f t="shared" si="3"/>
        <v>0.007569444444444439</v>
      </c>
      <c r="S51" s="56" t="s">
        <v>8</v>
      </c>
      <c r="T51" s="56" t="s">
        <v>8</v>
      </c>
      <c r="U51" s="57">
        <f t="shared" si="4"/>
        <v>0.004861111111111111</v>
      </c>
    </row>
    <row r="52" spans="1:21" s="33" customFormat="1" ht="15" customHeight="1">
      <c r="A52" s="28">
        <v>29</v>
      </c>
      <c r="B52" s="29">
        <v>18</v>
      </c>
      <c r="C52" s="33" t="s">
        <v>92</v>
      </c>
      <c r="D52" s="31">
        <v>1999</v>
      </c>
      <c r="E52" s="32">
        <v>2</v>
      </c>
      <c r="F52" s="58" t="s">
        <v>57</v>
      </c>
      <c r="G52" s="33" t="s">
        <v>58</v>
      </c>
      <c r="H52" s="33" t="s">
        <v>59</v>
      </c>
      <c r="I52" s="35">
        <v>0.018819444444444448</v>
      </c>
      <c r="J52" s="35">
        <v>0.00625</v>
      </c>
      <c r="K52" s="50">
        <f t="shared" si="0"/>
        <v>0.012569444444444447</v>
      </c>
      <c r="L52" s="51">
        <v>2</v>
      </c>
      <c r="M52" s="51">
        <v>5</v>
      </c>
      <c r="N52" s="52"/>
      <c r="O52" s="52"/>
      <c r="P52" s="53">
        <f t="shared" si="1"/>
        <v>7</v>
      </c>
      <c r="Q52" s="54">
        <f t="shared" si="2"/>
        <v>0.01743055555555556</v>
      </c>
      <c r="R52" s="55">
        <f t="shared" si="3"/>
        <v>0.007696759259259259</v>
      </c>
      <c r="S52" s="56" t="s">
        <v>8</v>
      </c>
      <c r="T52" s="56" t="s">
        <v>8</v>
      </c>
      <c r="U52" s="57">
        <f t="shared" si="4"/>
        <v>0.004861111111111111</v>
      </c>
    </row>
    <row r="53" spans="1:21" s="33" customFormat="1" ht="15" customHeight="1">
      <c r="A53" s="28">
        <v>30</v>
      </c>
      <c r="B53" s="29">
        <v>28</v>
      </c>
      <c r="C53" s="33" t="s">
        <v>93</v>
      </c>
      <c r="D53" s="31">
        <v>1998</v>
      </c>
      <c r="E53" s="32">
        <v>2</v>
      </c>
      <c r="F53" s="58" t="s">
        <v>57</v>
      </c>
      <c r="G53" s="33" t="s">
        <v>58</v>
      </c>
      <c r="H53" s="33" t="s">
        <v>65</v>
      </c>
      <c r="I53" s="35">
        <v>0.022361111111111113</v>
      </c>
      <c r="J53" s="35">
        <v>0.00972222222222222</v>
      </c>
      <c r="K53" s="50">
        <f t="shared" si="0"/>
        <v>0.012638888888888892</v>
      </c>
      <c r="L53" s="51">
        <v>2</v>
      </c>
      <c r="M53" s="51">
        <v>5</v>
      </c>
      <c r="N53" s="52"/>
      <c r="O53" s="52"/>
      <c r="P53" s="53">
        <f t="shared" si="1"/>
        <v>7</v>
      </c>
      <c r="Q53" s="54">
        <f t="shared" si="2"/>
        <v>0.0175</v>
      </c>
      <c r="R53" s="55">
        <f t="shared" si="3"/>
        <v>0.0077662037037037005</v>
      </c>
      <c r="S53" s="56" t="s">
        <v>8</v>
      </c>
      <c r="T53" s="56" t="s">
        <v>8</v>
      </c>
      <c r="U53" s="57">
        <f t="shared" si="4"/>
        <v>0.004861111111111111</v>
      </c>
    </row>
    <row r="54" spans="1:21" s="33" customFormat="1" ht="15" customHeight="1">
      <c r="A54" s="28">
        <v>31</v>
      </c>
      <c r="B54" s="29">
        <v>29</v>
      </c>
      <c r="C54" s="33" t="s">
        <v>94</v>
      </c>
      <c r="D54" s="31">
        <v>1998</v>
      </c>
      <c r="E54" s="32">
        <v>1</v>
      </c>
      <c r="F54" s="33" t="s">
        <v>83</v>
      </c>
      <c r="G54" s="33" t="s">
        <v>84</v>
      </c>
      <c r="H54" s="33" t="s">
        <v>85</v>
      </c>
      <c r="I54" s="35">
        <v>0.021400462962962965</v>
      </c>
      <c r="J54" s="35">
        <v>0.0100694444444444</v>
      </c>
      <c r="K54" s="50">
        <f t="shared" si="0"/>
        <v>0.011331018518518565</v>
      </c>
      <c r="L54" s="51">
        <v>4</v>
      </c>
      <c r="M54" s="51">
        <v>5</v>
      </c>
      <c r="N54" s="52"/>
      <c r="O54" s="52"/>
      <c r="P54" s="53">
        <f t="shared" si="1"/>
        <v>9</v>
      </c>
      <c r="Q54" s="54">
        <f t="shared" si="2"/>
        <v>0.017581018518518565</v>
      </c>
      <c r="R54" s="55">
        <f t="shared" si="3"/>
        <v>0.007847222222222264</v>
      </c>
      <c r="S54" s="56" t="s">
        <v>8</v>
      </c>
      <c r="T54" s="56" t="s">
        <v>8</v>
      </c>
      <c r="U54" s="57">
        <f t="shared" si="4"/>
        <v>0.00625</v>
      </c>
    </row>
    <row r="55" spans="1:21" s="33" customFormat="1" ht="15" customHeight="1">
      <c r="A55" s="28">
        <v>32</v>
      </c>
      <c r="B55" s="29">
        <v>21</v>
      </c>
      <c r="C55" s="33" t="s">
        <v>95</v>
      </c>
      <c r="D55" s="31">
        <v>1999</v>
      </c>
      <c r="E55" s="32">
        <v>1</v>
      </c>
      <c r="F55" s="33" t="s">
        <v>83</v>
      </c>
      <c r="G55" s="33" t="s">
        <v>84</v>
      </c>
      <c r="H55" s="33" t="s">
        <v>85</v>
      </c>
      <c r="I55" s="35">
        <v>0.019444444444444445</v>
      </c>
      <c r="J55" s="35">
        <v>0.00729166666666666</v>
      </c>
      <c r="K55" s="50">
        <f t="shared" si="0"/>
        <v>0.012152777777777785</v>
      </c>
      <c r="L55" s="51">
        <v>5</v>
      </c>
      <c r="M55" s="51">
        <v>3</v>
      </c>
      <c r="N55" s="52"/>
      <c r="O55" s="52"/>
      <c r="P55" s="53">
        <f t="shared" si="1"/>
        <v>8</v>
      </c>
      <c r="Q55" s="54">
        <f t="shared" si="2"/>
        <v>0.01770833333333334</v>
      </c>
      <c r="R55" s="55">
        <f t="shared" si="3"/>
        <v>0.007974537037037039</v>
      </c>
      <c r="S55" s="56" t="s">
        <v>8</v>
      </c>
      <c r="T55" s="56" t="s">
        <v>8</v>
      </c>
      <c r="U55" s="57">
        <f t="shared" si="4"/>
        <v>0.005555555555555556</v>
      </c>
    </row>
    <row r="56" spans="1:21" s="33" customFormat="1" ht="15" customHeight="1">
      <c r="A56" s="28">
        <v>33</v>
      </c>
      <c r="B56" s="29">
        <v>30</v>
      </c>
      <c r="C56" s="33" t="s">
        <v>96</v>
      </c>
      <c r="D56" s="31">
        <v>1999</v>
      </c>
      <c r="E56" s="32" t="s">
        <v>61</v>
      </c>
      <c r="F56" s="58" t="s">
        <v>57</v>
      </c>
      <c r="G56" s="33" t="s">
        <v>58</v>
      </c>
      <c r="H56" s="33" t="s">
        <v>59</v>
      </c>
      <c r="I56" s="35">
        <v>0.024675925925925924</v>
      </c>
      <c r="J56" s="35">
        <v>0.0104166666666666</v>
      </c>
      <c r="K56" s="50">
        <f t="shared" si="0"/>
        <v>0.014259259259259324</v>
      </c>
      <c r="L56" s="51">
        <v>2</v>
      </c>
      <c r="M56" s="51">
        <v>3</v>
      </c>
      <c r="N56" s="52"/>
      <c r="O56" s="52"/>
      <c r="P56" s="53">
        <f t="shared" si="1"/>
        <v>5</v>
      </c>
      <c r="Q56" s="54">
        <f t="shared" si="2"/>
        <v>0.017731481481481546</v>
      </c>
      <c r="R56" s="55">
        <f t="shared" si="3"/>
        <v>0.007997685185185245</v>
      </c>
      <c r="S56" s="56" t="s">
        <v>8</v>
      </c>
      <c r="T56" s="56" t="s">
        <v>8</v>
      </c>
      <c r="U56" s="57">
        <f t="shared" si="4"/>
        <v>0.0034722222222222225</v>
      </c>
    </row>
    <row r="57" spans="1:21" s="33" customFormat="1" ht="15" customHeight="1">
      <c r="A57" s="28">
        <v>34</v>
      </c>
      <c r="B57" s="29">
        <v>11</v>
      </c>
      <c r="C57" s="33" t="s">
        <v>97</v>
      </c>
      <c r="D57" s="31">
        <v>1999</v>
      </c>
      <c r="E57" s="32"/>
      <c r="F57" s="58" t="s">
        <v>57</v>
      </c>
      <c r="G57" s="33" t="s">
        <v>58</v>
      </c>
      <c r="H57" s="33" t="s">
        <v>59</v>
      </c>
      <c r="I57" s="35">
        <v>0.01752314814814815</v>
      </c>
      <c r="J57" s="35">
        <v>0.00381944444444444</v>
      </c>
      <c r="K57" s="50">
        <f t="shared" si="0"/>
        <v>0.01370370370370371</v>
      </c>
      <c r="L57" s="51">
        <v>3</v>
      </c>
      <c r="M57" s="51">
        <v>3</v>
      </c>
      <c r="N57" s="52"/>
      <c r="O57" s="52"/>
      <c r="P57" s="53">
        <f t="shared" si="1"/>
        <v>6</v>
      </c>
      <c r="Q57" s="54">
        <f t="shared" si="2"/>
        <v>0.017870370370370377</v>
      </c>
      <c r="R57" s="55">
        <f t="shared" si="3"/>
        <v>0.008136574074074076</v>
      </c>
      <c r="S57" s="56" t="s">
        <v>8</v>
      </c>
      <c r="T57" s="56" t="s">
        <v>8</v>
      </c>
      <c r="U57" s="57">
        <f t="shared" si="4"/>
        <v>0.004166666666666667</v>
      </c>
    </row>
    <row r="58" spans="1:21" s="33" customFormat="1" ht="15" customHeight="1">
      <c r="A58" s="28">
        <v>35</v>
      </c>
      <c r="B58" s="29">
        <v>14</v>
      </c>
      <c r="C58" s="33" t="s">
        <v>98</v>
      </c>
      <c r="D58" s="31">
        <v>2001</v>
      </c>
      <c r="E58" s="32" t="s">
        <v>61</v>
      </c>
      <c r="F58" s="58" t="s">
        <v>57</v>
      </c>
      <c r="G58" s="33" t="s">
        <v>58</v>
      </c>
      <c r="H58" s="33" t="s">
        <v>59</v>
      </c>
      <c r="I58" s="35">
        <v>0.017384259259259262</v>
      </c>
      <c r="J58" s="35">
        <v>0.00486111111111111</v>
      </c>
      <c r="K58" s="50">
        <f t="shared" si="0"/>
        <v>0.012523148148148151</v>
      </c>
      <c r="L58" s="51">
        <v>5</v>
      </c>
      <c r="M58" s="51">
        <v>3</v>
      </c>
      <c r="N58" s="52"/>
      <c r="O58" s="52"/>
      <c r="P58" s="53">
        <f t="shared" si="1"/>
        <v>8</v>
      </c>
      <c r="Q58" s="54">
        <f t="shared" si="2"/>
        <v>0.018078703703703708</v>
      </c>
      <c r="R58" s="55">
        <f t="shared" si="3"/>
        <v>0.008344907407407407</v>
      </c>
      <c r="S58" s="56" t="s">
        <v>8</v>
      </c>
      <c r="T58" s="56" t="s">
        <v>8</v>
      </c>
      <c r="U58" s="57">
        <f t="shared" si="4"/>
        <v>0.005555555555555556</v>
      </c>
    </row>
    <row r="59" spans="1:21" s="33" customFormat="1" ht="15" customHeight="1">
      <c r="A59" s="28">
        <v>36</v>
      </c>
      <c r="B59" s="29">
        <v>26</v>
      </c>
      <c r="C59" s="33" t="s">
        <v>99</v>
      </c>
      <c r="D59" s="31">
        <v>1998</v>
      </c>
      <c r="E59" s="32" t="s">
        <v>8</v>
      </c>
      <c r="F59" s="58" t="s">
        <v>57</v>
      </c>
      <c r="G59" s="33" t="s">
        <v>58</v>
      </c>
      <c r="H59" s="33" t="s">
        <v>59</v>
      </c>
      <c r="I59" s="35">
        <v>0.02359953703703704</v>
      </c>
      <c r="J59" s="35">
        <v>0.00902777777777778</v>
      </c>
      <c r="K59" s="50">
        <f t="shared" si="0"/>
        <v>0.01457175925925926</v>
      </c>
      <c r="L59" s="51">
        <v>2</v>
      </c>
      <c r="M59" s="51">
        <v>4</v>
      </c>
      <c r="N59" s="52"/>
      <c r="O59" s="52"/>
      <c r="P59" s="53">
        <f t="shared" si="1"/>
        <v>6</v>
      </c>
      <c r="Q59" s="54">
        <f t="shared" si="2"/>
        <v>0.018738425925925926</v>
      </c>
      <c r="R59" s="55">
        <f t="shared" si="3"/>
        <v>0.009004629629629625</v>
      </c>
      <c r="S59" s="56" t="s">
        <v>8</v>
      </c>
      <c r="T59" s="56" t="s">
        <v>8</v>
      </c>
      <c r="U59" s="57">
        <f t="shared" si="4"/>
        <v>0.004166666666666667</v>
      </c>
    </row>
    <row r="60" spans="1:21" s="33" customFormat="1" ht="15" customHeight="1">
      <c r="A60" s="28">
        <v>37</v>
      </c>
      <c r="B60" s="29">
        <v>38</v>
      </c>
      <c r="C60" s="33" t="s">
        <v>100</v>
      </c>
      <c r="D60" s="31">
        <v>1999</v>
      </c>
      <c r="E60" s="32">
        <v>2</v>
      </c>
      <c r="F60" s="58" t="s">
        <v>57</v>
      </c>
      <c r="G60" s="33" t="s">
        <v>58</v>
      </c>
      <c r="H60" s="33" t="s">
        <v>59</v>
      </c>
      <c r="I60" s="35">
        <v>0.027685185185185188</v>
      </c>
      <c r="J60" s="35">
        <v>0.0131944444444444</v>
      </c>
      <c r="K60" s="50">
        <f t="shared" si="0"/>
        <v>0.014490740740740788</v>
      </c>
      <c r="L60" s="51">
        <v>3</v>
      </c>
      <c r="M60" s="51">
        <v>4</v>
      </c>
      <c r="N60" s="52"/>
      <c r="O60" s="52"/>
      <c r="P60" s="53">
        <f t="shared" si="1"/>
        <v>7</v>
      </c>
      <c r="Q60" s="54">
        <f t="shared" si="2"/>
        <v>0.019351851851851898</v>
      </c>
      <c r="R60" s="55">
        <f t="shared" si="3"/>
        <v>0.009618055555555597</v>
      </c>
      <c r="S60" s="56" t="s">
        <v>8</v>
      </c>
      <c r="T60" s="56" t="s">
        <v>8</v>
      </c>
      <c r="U60" s="57">
        <f t="shared" si="4"/>
        <v>0.004861111111111111</v>
      </c>
    </row>
    <row r="61" spans="1:21" s="33" customFormat="1" ht="15" customHeight="1">
      <c r="A61" s="28">
        <v>38</v>
      </c>
      <c r="B61" s="29">
        <v>46</v>
      </c>
      <c r="C61" s="33" t="s">
        <v>101</v>
      </c>
      <c r="D61" s="31">
        <v>1998</v>
      </c>
      <c r="E61" s="32" t="s">
        <v>61</v>
      </c>
      <c r="F61" s="58" t="s">
        <v>57</v>
      </c>
      <c r="G61" s="33" t="s">
        <v>58</v>
      </c>
      <c r="H61" s="33" t="s">
        <v>59</v>
      </c>
      <c r="I61" s="35">
        <v>0.029120370370370366</v>
      </c>
      <c r="J61" s="35">
        <v>0.0159722222222222</v>
      </c>
      <c r="K61" s="50">
        <f t="shared" si="0"/>
        <v>0.013148148148148166</v>
      </c>
      <c r="L61" s="51">
        <v>5</v>
      </c>
      <c r="M61" s="51">
        <v>5</v>
      </c>
      <c r="N61" s="52"/>
      <c r="O61" s="52"/>
      <c r="P61" s="53">
        <f t="shared" si="1"/>
        <v>10</v>
      </c>
      <c r="Q61" s="54">
        <f t="shared" si="2"/>
        <v>0.02009259259259261</v>
      </c>
      <c r="R61" s="55">
        <f t="shared" si="3"/>
        <v>0.010358796296296309</v>
      </c>
      <c r="S61" s="56" t="s">
        <v>8</v>
      </c>
      <c r="T61" s="56" t="s">
        <v>8</v>
      </c>
      <c r="U61" s="57">
        <f t="shared" si="4"/>
        <v>0.006944444444444445</v>
      </c>
    </row>
    <row r="62" spans="1:21" s="33" customFormat="1" ht="15" customHeight="1">
      <c r="A62" s="28">
        <v>39</v>
      </c>
      <c r="B62" s="29">
        <v>7</v>
      </c>
      <c r="C62" s="33" t="s">
        <v>102</v>
      </c>
      <c r="D62" s="31">
        <v>1999</v>
      </c>
      <c r="E62" s="32" t="s">
        <v>61</v>
      </c>
      <c r="F62" s="33" t="s">
        <v>57</v>
      </c>
      <c r="G62" s="33" t="s">
        <v>58</v>
      </c>
      <c r="H62" s="33" t="s">
        <v>65</v>
      </c>
      <c r="I62" s="35">
        <v>0.018599537037037036</v>
      </c>
      <c r="J62" s="35">
        <v>0.00243055555555555</v>
      </c>
      <c r="K62" s="50">
        <f t="shared" si="0"/>
        <v>0.016168981481481486</v>
      </c>
      <c r="L62" s="51">
        <v>5</v>
      </c>
      <c r="M62" s="51">
        <v>3</v>
      </c>
      <c r="N62" s="52"/>
      <c r="O62" s="52"/>
      <c r="P62" s="53">
        <f t="shared" si="1"/>
        <v>8</v>
      </c>
      <c r="Q62" s="54">
        <f t="shared" si="2"/>
        <v>0.021724537037037042</v>
      </c>
      <c r="R62" s="55">
        <f t="shared" si="3"/>
        <v>0.011990740740740741</v>
      </c>
      <c r="S62" s="56" t="s">
        <v>8</v>
      </c>
      <c r="T62" s="56" t="s">
        <v>8</v>
      </c>
      <c r="U62" s="57">
        <f t="shared" si="4"/>
        <v>0.005555555555555556</v>
      </c>
    </row>
    <row r="63" spans="1:21" s="33" customFormat="1" ht="15" customHeight="1">
      <c r="A63" s="28">
        <v>40</v>
      </c>
      <c r="B63" s="29">
        <v>41</v>
      </c>
      <c r="C63" s="33" t="s">
        <v>103</v>
      </c>
      <c r="D63" s="31">
        <v>1998</v>
      </c>
      <c r="E63" s="32">
        <v>2</v>
      </c>
      <c r="F63" s="58" t="s">
        <v>57</v>
      </c>
      <c r="G63" s="33" t="s">
        <v>58</v>
      </c>
      <c r="H63" s="33" t="s">
        <v>59</v>
      </c>
      <c r="I63" s="35">
        <v>0.03008101851851852</v>
      </c>
      <c r="J63" s="35">
        <v>0.0142361111111111</v>
      </c>
      <c r="K63" s="50">
        <f t="shared" si="0"/>
        <v>0.01584490740740742</v>
      </c>
      <c r="L63" s="51">
        <v>5</v>
      </c>
      <c r="M63" s="51">
        <v>5</v>
      </c>
      <c r="N63" s="52"/>
      <c r="O63" s="52"/>
      <c r="P63" s="53">
        <f t="shared" si="1"/>
        <v>10</v>
      </c>
      <c r="Q63" s="54">
        <f t="shared" si="2"/>
        <v>0.022789351851851863</v>
      </c>
      <c r="R63" s="55">
        <f t="shared" si="3"/>
        <v>0.013055555555555562</v>
      </c>
      <c r="S63" s="56" t="s">
        <v>8</v>
      </c>
      <c r="T63" s="56" t="s">
        <v>8</v>
      </c>
      <c r="U63" s="57">
        <f t="shared" si="4"/>
        <v>0.006944444444444445</v>
      </c>
    </row>
    <row r="64" spans="1:21" s="33" customFormat="1" ht="15" customHeight="1">
      <c r="A64" s="28">
        <v>41</v>
      </c>
      <c r="B64" s="29">
        <v>47</v>
      </c>
      <c r="C64" s="33" t="s">
        <v>104</v>
      </c>
      <c r="D64" s="31">
        <v>1998</v>
      </c>
      <c r="E64" s="32">
        <v>2</v>
      </c>
      <c r="F64" s="58" t="s">
        <v>57</v>
      </c>
      <c r="G64" s="33" t="s">
        <v>58</v>
      </c>
      <c r="H64" s="33" t="s">
        <v>59</v>
      </c>
      <c r="I64" s="35">
        <v>0.033553240740740745</v>
      </c>
      <c r="J64" s="35">
        <v>0.0163194444444444</v>
      </c>
      <c r="K64" s="50">
        <f t="shared" si="0"/>
        <v>0.017233796296296344</v>
      </c>
      <c r="L64" s="51">
        <v>4</v>
      </c>
      <c r="M64" s="51">
        <v>4</v>
      </c>
      <c r="N64" s="52"/>
      <c r="O64" s="52"/>
      <c r="P64" s="53">
        <f t="shared" si="1"/>
        <v>8</v>
      </c>
      <c r="Q64" s="54">
        <f t="shared" si="2"/>
        <v>0.0227893518518519</v>
      </c>
      <c r="R64" s="55">
        <f t="shared" si="3"/>
        <v>0.0130555555555556</v>
      </c>
      <c r="S64" s="56" t="s">
        <v>8</v>
      </c>
      <c r="T64" s="56" t="s">
        <v>8</v>
      </c>
      <c r="U64" s="57">
        <f t="shared" si="4"/>
        <v>0.005555555555555556</v>
      </c>
    </row>
    <row r="65" spans="1:21" s="33" customFormat="1" ht="15" customHeight="1">
      <c r="A65" s="28">
        <v>42</v>
      </c>
      <c r="B65" s="29">
        <v>39</v>
      </c>
      <c r="C65" s="33" t="s">
        <v>105</v>
      </c>
      <c r="D65" s="31">
        <v>1999</v>
      </c>
      <c r="E65" s="32" t="s">
        <v>61</v>
      </c>
      <c r="F65" s="58" t="s">
        <v>57</v>
      </c>
      <c r="G65" s="33" t="s">
        <v>58</v>
      </c>
      <c r="H65" s="33" t="s">
        <v>59</v>
      </c>
      <c r="I65" s="35">
        <v>0.033541666666666664</v>
      </c>
      <c r="J65" s="35">
        <v>0.0135416666666666</v>
      </c>
      <c r="K65" s="50">
        <f t="shared" si="0"/>
        <v>0.020000000000000066</v>
      </c>
      <c r="L65" s="51">
        <v>4</v>
      </c>
      <c r="M65" s="51">
        <v>3</v>
      </c>
      <c r="N65" s="52"/>
      <c r="O65" s="52"/>
      <c r="P65" s="53">
        <f t="shared" si="1"/>
        <v>7</v>
      </c>
      <c r="Q65" s="54">
        <f t="shared" si="2"/>
        <v>0.024861111111111178</v>
      </c>
      <c r="R65" s="55">
        <f t="shared" si="3"/>
        <v>0.015127314814814876</v>
      </c>
      <c r="S65" s="56" t="s">
        <v>8</v>
      </c>
      <c r="T65" s="56" t="s">
        <v>8</v>
      </c>
      <c r="U65" s="57">
        <f t="shared" si="4"/>
        <v>0.004861111111111111</v>
      </c>
    </row>
    <row r="66" spans="1:21" s="33" customFormat="1" ht="15" customHeight="1">
      <c r="A66" s="28"/>
      <c r="B66" s="29">
        <v>20</v>
      </c>
      <c r="C66" s="33" t="s">
        <v>106</v>
      </c>
      <c r="D66" s="31">
        <v>1999</v>
      </c>
      <c r="E66" s="32">
        <v>2</v>
      </c>
      <c r="F66" s="33" t="s">
        <v>57</v>
      </c>
      <c r="G66" s="33" t="s">
        <v>58</v>
      </c>
      <c r="H66" s="33" t="s">
        <v>59</v>
      </c>
      <c r="I66" s="35" t="s">
        <v>8</v>
      </c>
      <c r="J66" s="35">
        <v>0.00694444444444444</v>
      </c>
      <c r="K66" s="50"/>
      <c r="L66" s="51">
        <v>4</v>
      </c>
      <c r="M66" s="51"/>
      <c r="N66" s="52"/>
      <c r="O66" s="52"/>
      <c r="P66" s="53">
        <f t="shared" si="1"/>
        <v>4</v>
      </c>
      <c r="Q66" s="54"/>
      <c r="R66" s="55"/>
      <c r="S66" s="56" t="s">
        <v>8</v>
      </c>
      <c r="T66" s="56" t="s">
        <v>8</v>
      </c>
      <c r="U66" s="57">
        <f t="shared" si="4"/>
        <v>0.002777777777777778</v>
      </c>
    </row>
    <row r="67" spans="1:21" s="33" customFormat="1" ht="15" customHeight="1">
      <c r="A67" s="28"/>
      <c r="B67" s="29">
        <v>2</v>
      </c>
      <c r="C67" s="33" t="s">
        <v>107</v>
      </c>
      <c r="D67" s="31">
        <v>1998</v>
      </c>
      <c r="E67" s="32">
        <v>2</v>
      </c>
      <c r="F67" s="33" t="s">
        <v>57</v>
      </c>
      <c r="G67" s="33" t="s">
        <v>58</v>
      </c>
      <c r="H67" s="33" t="s">
        <v>59</v>
      </c>
      <c r="I67" s="35" t="s">
        <v>8</v>
      </c>
      <c r="J67" s="35">
        <v>0.0006944444444444445</v>
      </c>
      <c r="K67" s="50"/>
      <c r="L67" s="51"/>
      <c r="M67" s="51"/>
      <c r="N67" s="52"/>
      <c r="O67" s="52"/>
      <c r="P67" s="53"/>
      <c r="Q67" s="54"/>
      <c r="R67" s="55"/>
      <c r="S67" s="56" t="s">
        <v>8</v>
      </c>
      <c r="T67" s="56" t="s">
        <v>8</v>
      </c>
      <c r="U67" s="57">
        <f t="shared" si="4"/>
        <v>0</v>
      </c>
    </row>
    <row r="68" spans="1:21" s="33" customFormat="1" ht="15" customHeight="1">
      <c r="A68" s="28"/>
      <c r="B68" s="29">
        <v>35</v>
      </c>
      <c r="C68" s="33" t="s">
        <v>108</v>
      </c>
      <c r="D68" s="31">
        <v>1998</v>
      </c>
      <c r="E68" s="32">
        <v>3</v>
      </c>
      <c r="F68" s="33" t="s">
        <v>57</v>
      </c>
      <c r="G68" s="33" t="s">
        <v>58</v>
      </c>
      <c r="H68" s="33" t="s">
        <v>65</v>
      </c>
      <c r="I68" s="35" t="s">
        <v>8</v>
      </c>
      <c r="J68" s="35">
        <v>0.0121527777777778</v>
      </c>
      <c r="K68" s="50"/>
      <c r="L68" s="51"/>
      <c r="M68" s="51"/>
      <c r="N68" s="52"/>
      <c r="O68" s="52"/>
      <c r="P68" s="53"/>
      <c r="Q68" s="54"/>
      <c r="R68" s="55"/>
      <c r="S68" s="56" t="s">
        <v>8</v>
      </c>
      <c r="T68" s="56" t="s">
        <v>8</v>
      </c>
      <c r="U68" s="57">
        <f t="shared" si="4"/>
        <v>0</v>
      </c>
    </row>
    <row r="69" spans="1:21" s="33" customFormat="1" ht="15" customHeight="1">
      <c r="A69" s="28"/>
      <c r="B69" s="29">
        <v>37</v>
      </c>
      <c r="C69" s="33" t="s">
        <v>109</v>
      </c>
      <c r="D69" s="31">
        <v>2000</v>
      </c>
      <c r="E69" s="32" t="s">
        <v>8</v>
      </c>
      <c r="F69" s="58" t="s">
        <v>57</v>
      </c>
      <c r="G69" s="33" t="s">
        <v>58</v>
      </c>
      <c r="H69" s="33" t="s">
        <v>59</v>
      </c>
      <c r="I69" s="35" t="s">
        <v>8</v>
      </c>
      <c r="J69" s="35">
        <v>0.0128472222222222</v>
      </c>
      <c r="K69" s="50"/>
      <c r="L69" s="51"/>
      <c r="M69" s="51"/>
      <c r="N69" s="52"/>
      <c r="O69" s="52"/>
      <c r="P69" s="53"/>
      <c r="Q69" s="54"/>
      <c r="R69" s="55"/>
      <c r="S69" s="56" t="s">
        <v>8</v>
      </c>
      <c r="T69" s="56" t="s">
        <v>8</v>
      </c>
      <c r="U69" s="57">
        <f t="shared" si="4"/>
        <v>0</v>
      </c>
    </row>
    <row r="70" spans="1:21" s="33" customFormat="1" ht="15" customHeight="1">
      <c r="A70" s="28"/>
      <c r="B70" s="29">
        <v>42</v>
      </c>
      <c r="C70" s="33" t="s">
        <v>110</v>
      </c>
      <c r="D70" s="31">
        <v>1998</v>
      </c>
      <c r="E70" s="32" t="s">
        <v>8</v>
      </c>
      <c r="F70" s="58" t="s">
        <v>57</v>
      </c>
      <c r="G70" s="33" t="s">
        <v>58</v>
      </c>
      <c r="H70" s="33" t="s">
        <v>59</v>
      </c>
      <c r="I70" s="35" t="s">
        <v>8</v>
      </c>
      <c r="J70" s="35">
        <v>0.0145833333333333</v>
      </c>
      <c r="K70" s="50"/>
      <c r="L70" s="51"/>
      <c r="M70" s="51"/>
      <c r="N70" s="52"/>
      <c r="O70" s="52"/>
      <c r="P70" s="53"/>
      <c r="Q70" s="54"/>
      <c r="R70" s="55"/>
      <c r="S70" s="56" t="s">
        <v>8</v>
      </c>
      <c r="T70" s="56" t="s">
        <v>8</v>
      </c>
      <c r="U70" s="57">
        <f t="shared" si="4"/>
        <v>0</v>
      </c>
    </row>
    <row r="71" spans="1:21" s="33" customFormat="1" ht="15" customHeight="1">
      <c r="A71" s="28"/>
      <c r="B71" s="29">
        <v>44</v>
      </c>
      <c r="C71" s="33" t="s">
        <v>111</v>
      </c>
      <c r="D71" s="31">
        <v>1999</v>
      </c>
      <c r="E71" s="32">
        <v>2</v>
      </c>
      <c r="F71" s="33" t="s">
        <v>57</v>
      </c>
      <c r="G71" s="33" t="s">
        <v>58</v>
      </c>
      <c r="H71" s="33" t="s">
        <v>65</v>
      </c>
      <c r="I71" s="35" t="s">
        <v>8</v>
      </c>
      <c r="J71" s="35">
        <v>0.0152777777777778</v>
      </c>
      <c r="K71" s="50"/>
      <c r="L71" s="51"/>
      <c r="M71" s="51"/>
      <c r="N71" s="52"/>
      <c r="O71" s="52"/>
      <c r="P71" s="53"/>
      <c r="Q71" s="54"/>
      <c r="R71" s="55"/>
      <c r="S71" s="56" t="s">
        <v>8</v>
      </c>
      <c r="T71" s="56" t="s">
        <v>8</v>
      </c>
      <c r="U71" s="57">
        <f t="shared" si="4"/>
        <v>0</v>
      </c>
    </row>
    <row r="72" spans="1:21" s="33" customFormat="1" ht="15" customHeight="1">
      <c r="A72" s="28"/>
      <c r="C72" s="30" t="s">
        <v>112</v>
      </c>
      <c r="D72" s="31"/>
      <c r="E72" s="32"/>
      <c r="I72" s="35"/>
      <c r="K72" s="60"/>
      <c r="L72" s="37"/>
      <c r="M72" s="37"/>
      <c r="N72" s="61"/>
      <c r="O72" s="61"/>
      <c r="P72" s="62"/>
      <c r="Q72" s="44"/>
      <c r="R72" s="63"/>
      <c r="S72" s="64"/>
      <c r="T72" s="64"/>
      <c r="U72" s="57"/>
    </row>
    <row r="73" spans="1:21" s="33" customFormat="1" ht="15" customHeight="1">
      <c r="A73" s="28"/>
      <c r="B73" s="29" t="s">
        <v>8</v>
      </c>
      <c r="C73" s="42" t="s">
        <v>113</v>
      </c>
      <c r="D73" s="31"/>
      <c r="E73" s="32"/>
      <c r="F73" s="32"/>
      <c r="H73" s="34" t="s">
        <v>8</v>
      </c>
      <c r="I73" s="35"/>
      <c r="J73" s="35"/>
      <c r="K73" s="60"/>
      <c r="L73" s="34" t="s">
        <v>8</v>
      </c>
      <c r="M73" s="34" t="s">
        <v>8</v>
      </c>
      <c r="N73" s="65"/>
      <c r="O73" s="65"/>
      <c r="P73" s="66"/>
      <c r="Q73" s="67"/>
      <c r="R73" s="63"/>
      <c r="S73" s="57" t="s">
        <v>8</v>
      </c>
      <c r="T73" s="57" t="s">
        <v>8</v>
      </c>
      <c r="U73" s="66" t="s">
        <v>8</v>
      </c>
    </row>
    <row r="74" spans="11:18" ht="14.25">
      <c r="K74" s="19"/>
      <c r="N74" s="68"/>
      <c r="O74" s="68"/>
      <c r="P74" s="69"/>
      <c r="Q74" s="49"/>
      <c r="R74" s="70"/>
    </row>
    <row r="75" spans="1:21" s="33" customFormat="1" ht="15" customHeight="1">
      <c r="A75" s="28">
        <v>1</v>
      </c>
      <c r="B75" s="29">
        <v>54</v>
      </c>
      <c r="C75" s="33" t="s">
        <v>114</v>
      </c>
      <c r="D75" s="31">
        <v>1998</v>
      </c>
      <c r="E75" s="59">
        <v>1</v>
      </c>
      <c r="F75" s="33" t="s">
        <v>51</v>
      </c>
      <c r="G75" s="33" t="s">
        <v>52</v>
      </c>
      <c r="H75" s="33" t="s">
        <v>55</v>
      </c>
      <c r="I75" s="35">
        <v>0.02991898148148148</v>
      </c>
      <c r="J75" s="35">
        <v>0.0222222222222222</v>
      </c>
      <c r="K75" s="50">
        <f aca="true" t="shared" si="5" ref="K75:K108">I75-J75</f>
        <v>0.007696759259259282</v>
      </c>
      <c r="L75" s="51">
        <v>0</v>
      </c>
      <c r="M75" s="51">
        <v>0</v>
      </c>
      <c r="N75" s="52"/>
      <c r="O75" s="52"/>
      <c r="P75" s="53">
        <f aca="true" t="shared" si="6" ref="P75:P109">SUM(L75:O75)</f>
        <v>0</v>
      </c>
      <c r="Q75" s="54">
        <f aca="true" t="shared" si="7" ref="Q75:Q108">K75+U75</f>
        <v>0.007696759259259282</v>
      </c>
      <c r="R75" s="55">
        <f aca="true" t="shared" si="8" ref="R75:R108">Q75-$Q$75</f>
        <v>0</v>
      </c>
      <c r="S75" s="56" t="s">
        <v>8</v>
      </c>
      <c r="T75" s="56" t="s">
        <v>8</v>
      </c>
      <c r="U75" s="57">
        <f aca="true" t="shared" si="9" ref="U75:U109">P75*"0:01:00"</f>
        <v>0</v>
      </c>
    </row>
    <row r="76" spans="1:21" s="33" customFormat="1" ht="15" customHeight="1">
      <c r="A76" s="28">
        <v>2</v>
      </c>
      <c r="B76" s="29">
        <v>65</v>
      </c>
      <c r="C76" s="33" t="s">
        <v>115</v>
      </c>
      <c r="D76" s="31">
        <v>1998</v>
      </c>
      <c r="E76" s="32">
        <v>2</v>
      </c>
      <c r="F76" s="33" t="s">
        <v>47</v>
      </c>
      <c r="G76" s="33" t="s">
        <v>48</v>
      </c>
      <c r="H76" s="33" t="s">
        <v>116</v>
      </c>
      <c r="I76" s="35">
        <v>0.03423611111111111</v>
      </c>
      <c r="J76" s="35">
        <v>0.0260416666666667</v>
      </c>
      <c r="K76" s="50">
        <f t="shared" si="5"/>
        <v>0.008194444444444414</v>
      </c>
      <c r="L76" s="51">
        <v>0</v>
      </c>
      <c r="M76" s="51">
        <v>0</v>
      </c>
      <c r="N76" s="52"/>
      <c r="O76" s="52"/>
      <c r="P76" s="53">
        <f t="shared" si="6"/>
        <v>0</v>
      </c>
      <c r="Q76" s="54">
        <f t="shared" si="7"/>
        <v>0.008194444444444414</v>
      </c>
      <c r="R76" s="55">
        <f t="shared" si="8"/>
        <v>0.0004976851851851323</v>
      </c>
      <c r="S76" s="56" t="s">
        <v>8</v>
      </c>
      <c r="T76" s="56" t="s">
        <v>8</v>
      </c>
      <c r="U76" s="57">
        <f t="shared" si="9"/>
        <v>0</v>
      </c>
    </row>
    <row r="77" spans="1:21" s="33" customFormat="1" ht="15" customHeight="1">
      <c r="A77" s="28">
        <v>3</v>
      </c>
      <c r="B77" s="29">
        <v>76</v>
      </c>
      <c r="C77" s="33" t="s">
        <v>117</v>
      </c>
      <c r="D77" s="31">
        <v>1998</v>
      </c>
      <c r="E77" s="59">
        <v>2</v>
      </c>
      <c r="F77" s="33" t="s">
        <v>51</v>
      </c>
      <c r="G77" s="33" t="s">
        <v>52</v>
      </c>
      <c r="H77" s="33" t="s">
        <v>55</v>
      </c>
      <c r="I77" s="35">
        <v>0.03871527777777778</v>
      </c>
      <c r="J77" s="35">
        <v>0.0298611111111111</v>
      </c>
      <c r="K77" s="50">
        <f t="shared" si="5"/>
        <v>0.00885416666666668</v>
      </c>
      <c r="L77" s="51">
        <v>0</v>
      </c>
      <c r="M77" s="51">
        <v>0</v>
      </c>
      <c r="N77" s="52"/>
      <c r="O77" s="52"/>
      <c r="P77" s="53">
        <f t="shared" si="6"/>
        <v>0</v>
      </c>
      <c r="Q77" s="54">
        <f t="shared" si="7"/>
        <v>0.00885416666666668</v>
      </c>
      <c r="R77" s="55">
        <f t="shared" si="8"/>
        <v>0.0011574074074073987</v>
      </c>
      <c r="S77" s="56" t="s">
        <v>8</v>
      </c>
      <c r="T77" s="56" t="s">
        <v>8</v>
      </c>
      <c r="U77" s="57">
        <f t="shared" si="9"/>
        <v>0</v>
      </c>
    </row>
    <row r="78" spans="1:21" s="33" customFormat="1" ht="15" customHeight="1">
      <c r="A78" s="28">
        <v>4</v>
      </c>
      <c r="B78" s="29">
        <v>77</v>
      </c>
      <c r="C78" s="33" t="s">
        <v>118</v>
      </c>
      <c r="D78" s="31">
        <v>1999</v>
      </c>
      <c r="E78" s="59">
        <v>2</v>
      </c>
      <c r="F78" s="33" t="s">
        <v>57</v>
      </c>
      <c r="G78" s="33" t="s">
        <v>58</v>
      </c>
      <c r="H78" s="33" t="s">
        <v>59</v>
      </c>
      <c r="I78" s="35">
        <v>0.03923611111111111</v>
      </c>
      <c r="J78" s="35">
        <v>0.0302083333333333</v>
      </c>
      <c r="K78" s="50">
        <f t="shared" si="5"/>
        <v>0.009027777777777812</v>
      </c>
      <c r="L78" s="51">
        <v>0</v>
      </c>
      <c r="M78" s="51">
        <v>0</v>
      </c>
      <c r="N78" s="52"/>
      <c r="O78" s="52"/>
      <c r="P78" s="53">
        <f t="shared" si="6"/>
        <v>0</v>
      </c>
      <c r="Q78" s="54">
        <f t="shared" si="7"/>
        <v>0.009027777777777812</v>
      </c>
      <c r="R78" s="55">
        <f t="shared" si="8"/>
        <v>0.00133101851851853</v>
      </c>
      <c r="S78" s="56" t="s">
        <v>8</v>
      </c>
      <c r="T78" s="56" t="s">
        <v>8</v>
      </c>
      <c r="U78" s="57">
        <f t="shared" si="9"/>
        <v>0</v>
      </c>
    </row>
    <row r="79" spans="1:21" s="33" customFormat="1" ht="15" customHeight="1">
      <c r="A79" s="28">
        <v>5</v>
      </c>
      <c r="B79" s="29">
        <v>69</v>
      </c>
      <c r="C79" s="33" t="s">
        <v>119</v>
      </c>
      <c r="D79" s="31">
        <v>2000</v>
      </c>
      <c r="E79" s="59">
        <v>3</v>
      </c>
      <c r="F79" s="33" t="s">
        <v>57</v>
      </c>
      <c r="G79" s="33" t="s">
        <v>58</v>
      </c>
      <c r="H79" s="33" t="s">
        <v>59</v>
      </c>
      <c r="I79" s="35">
        <v>0.03635416666666667</v>
      </c>
      <c r="J79" s="35">
        <v>0.0274305555555555</v>
      </c>
      <c r="K79" s="50">
        <f t="shared" si="5"/>
        <v>0.008923611111111167</v>
      </c>
      <c r="L79" s="51">
        <v>1</v>
      </c>
      <c r="M79" s="51">
        <v>0</v>
      </c>
      <c r="N79" s="52"/>
      <c r="O79" s="52"/>
      <c r="P79" s="53">
        <f t="shared" si="6"/>
        <v>1</v>
      </c>
      <c r="Q79" s="54">
        <f t="shared" si="7"/>
        <v>0.00961805555555561</v>
      </c>
      <c r="R79" s="55">
        <f t="shared" si="8"/>
        <v>0.001921296296296329</v>
      </c>
      <c r="S79" s="56" t="s">
        <v>8</v>
      </c>
      <c r="T79" s="56" t="s">
        <v>8</v>
      </c>
      <c r="U79" s="57">
        <f t="shared" si="9"/>
        <v>0.0006944444444444445</v>
      </c>
    </row>
    <row r="80" spans="1:21" s="33" customFormat="1" ht="15" customHeight="1">
      <c r="A80" s="28">
        <v>6</v>
      </c>
      <c r="B80" s="29">
        <v>52</v>
      </c>
      <c r="C80" s="33" t="s">
        <v>120</v>
      </c>
      <c r="D80" s="31">
        <v>1999</v>
      </c>
      <c r="E80" s="59">
        <v>2</v>
      </c>
      <c r="F80" s="33" t="s">
        <v>51</v>
      </c>
      <c r="G80" s="33" t="s">
        <v>52</v>
      </c>
      <c r="H80" s="33" t="s">
        <v>55</v>
      </c>
      <c r="I80" s="35">
        <v>0.03027777777777778</v>
      </c>
      <c r="J80" s="35">
        <v>0.0215277777777778</v>
      </c>
      <c r="K80" s="50">
        <f t="shared" si="5"/>
        <v>0.00874999999999998</v>
      </c>
      <c r="L80" s="51">
        <v>2</v>
      </c>
      <c r="M80" s="51">
        <v>1</v>
      </c>
      <c r="N80" s="52"/>
      <c r="O80" s="52"/>
      <c r="P80" s="53">
        <f t="shared" si="6"/>
        <v>3</v>
      </c>
      <c r="Q80" s="54">
        <f t="shared" si="7"/>
        <v>0.010833333333333313</v>
      </c>
      <c r="R80" s="55">
        <f t="shared" si="8"/>
        <v>0.0031365740740740312</v>
      </c>
      <c r="S80" s="56" t="s">
        <v>8</v>
      </c>
      <c r="T80" s="56" t="s">
        <v>8</v>
      </c>
      <c r="U80" s="57">
        <f t="shared" si="9"/>
        <v>0.0020833333333333333</v>
      </c>
    </row>
    <row r="81" spans="1:21" s="33" customFormat="1" ht="15" customHeight="1">
      <c r="A81" s="28">
        <v>7</v>
      </c>
      <c r="B81" s="29">
        <v>82</v>
      </c>
      <c r="C81" s="33" t="s">
        <v>121</v>
      </c>
      <c r="D81" s="31">
        <v>1998</v>
      </c>
      <c r="E81" s="59">
        <v>2</v>
      </c>
      <c r="F81" s="33" t="s">
        <v>57</v>
      </c>
      <c r="G81" s="33" t="s">
        <v>58</v>
      </c>
      <c r="H81" s="33" t="s">
        <v>65</v>
      </c>
      <c r="I81" s="35">
        <v>0.04075231481481481</v>
      </c>
      <c r="J81" s="35">
        <v>0.0319444444444444</v>
      </c>
      <c r="K81" s="50">
        <f t="shared" si="5"/>
        <v>0.00880787037037041</v>
      </c>
      <c r="L81" s="51">
        <v>2</v>
      </c>
      <c r="M81" s="51">
        <v>1</v>
      </c>
      <c r="N81" s="52"/>
      <c r="O81" s="52"/>
      <c r="P81" s="53">
        <f t="shared" si="6"/>
        <v>3</v>
      </c>
      <c r="Q81" s="54">
        <f t="shared" si="7"/>
        <v>0.010891203703703743</v>
      </c>
      <c r="R81" s="55">
        <f t="shared" si="8"/>
        <v>0.0031944444444444615</v>
      </c>
      <c r="S81" s="56" t="s">
        <v>8</v>
      </c>
      <c r="T81" s="56" t="s">
        <v>8</v>
      </c>
      <c r="U81" s="57">
        <f t="shared" si="9"/>
        <v>0.0020833333333333333</v>
      </c>
    </row>
    <row r="82" spans="1:21" s="33" customFormat="1" ht="15" customHeight="1">
      <c r="A82" s="28">
        <v>8</v>
      </c>
      <c r="B82" s="29">
        <v>63</v>
      </c>
      <c r="C82" s="33" t="s">
        <v>122</v>
      </c>
      <c r="D82" s="31">
        <v>1999</v>
      </c>
      <c r="E82" s="59">
        <v>3</v>
      </c>
      <c r="F82" s="33" t="s">
        <v>51</v>
      </c>
      <c r="G82" s="33" t="s">
        <v>52</v>
      </c>
      <c r="H82" s="33" t="s">
        <v>55</v>
      </c>
      <c r="I82" s="35">
        <v>0.034479166666666665</v>
      </c>
      <c r="J82" s="35">
        <v>0.0253472222222222</v>
      </c>
      <c r="K82" s="50">
        <f t="shared" si="5"/>
        <v>0.009131944444444463</v>
      </c>
      <c r="L82" s="51">
        <v>1</v>
      </c>
      <c r="M82" s="51">
        <v>2</v>
      </c>
      <c r="N82" s="52"/>
      <c r="O82" s="52"/>
      <c r="P82" s="53">
        <f t="shared" si="6"/>
        <v>3</v>
      </c>
      <c r="Q82" s="54">
        <f t="shared" si="7"/>
        <v>0.011215277777777796</v>
      </c>
      <c r="R82" s="55">
        <f t="shared" si="8"/>
        <v>0.0035185185185185146</v>
      </c>
      <c r="S82" s="56" t="s">
        <v>8</v>
      </c>
      <c r="T82" s="56" t="s">
        <v>8</v>
      </c>
      <c r="U82" s="57">
        <f t="shared" si="9"/>
        <v>0.0020833333333333333</v>
      </c>
    </row>
    <row r="83" spans="1:21" s="33" customFormat="1" ht="15" customHeight="1">
      <c r="A83" s="28">
        <v>9</v>
      </c>
      <c r="B83" s="29">
        <v>67</v>
      </c>
      <c r="C83" s="33" t="s">
        <v>123</v>
      </c>
      <c r="D83" s="31">
        <v>1998</v>
      </c>
      <c r="E83" s="59">
        <v>2</v>
      </c>
      <c r="F83" s="33" t="s">
        <v>73</v>
      </c>
      <c r="G83" s="33" t="s">
        <v>74</v>
      </c>
      <c r="H83" s="33" t="s">
        <v>75</v>
      </c>
      <c r="I83" s="35">
        <v>0.0352662037037037</v>
      </c>
      <c r="J83" s="35">
        <v>0.0267361111111111</v>
      </c>
      <c r="K83" s="50">
        <f t="shared" si="5"/>
        <v>0.008530092592592603</v>
      </c>
      <c r="L83" s="51">
        <v>2</v>
      </c>
      <c r="M83" s="51">
        <v>2</v>
      </c>
      <c r="N83" s="52"/>
      <c r="O83" s="52"/>
      <c r="P83" s="53">
        <f t="shared" si="6"/>
        <v>4</v>
      </c>
      <c r="Q83" s="54">
        <f t="shared" si="7"/>
        <v>0.011307870370370381</v>
      </c>
      <c r="R83" s="55">
        <f t="shared" si="8"/>
        <v>0.0036111111111110997</v>
      </c>
      <c r="S83" s="56" t="s">
        <v>8</v>
      </c>
      <c r="T83" s="56" t="s">
        <v>8</v>
      </c>
      <c r="U83" s="57">
        <f t="shared" si="9"/>
        <v>0.002777777777777778</v>
      </c>
    </row>
    <row r="84" spans="1:21" s="33" customFormat="1" ht="15" customHeight="1">
      <c r="A84" s="28">
        <v>10</v>
      </c>
      <c r="B84" s="29">
        <v>62</v>
      </c>
      <c r="C84" s="33" t="s">
        <v>124</v>
      </c>
      <c r="D84" s="31">
        <v>1999</v>
      </c>
      <c r="E84" s="59">
        <v>3</v>
      </c>
      <c r="F84" s="33" t="s">
        <v>51</v>
      </c>
      <c r="G84" s="33" t="s">
        <v>52</v>
      </c>
      <c r="H84" s="33" t="s">
        <v>55</v>
      </c>
      <c r="I84" s="35">
        <v>0.03380787037037037</v>
      </c>
      <c r="J84" s="35">
        <v>0.025</v>
      </c>
      <c r="K84" s="50">
        <f t="shared" si="5"/>
        <v>0.008807870370370369</v>
      </c>
      <c r="L84" s="51">
        <v>2</v>
      </c>
      <c r="M84" s="51">
        <v>2</v>
      </c>
      <c r="N84" s="52"/>
      <c r="O84" s="52"/>
      <c r="P84" s="53">
        <f t="shared" si="6"/>
        <v>4</v>
      </c>
      <c r="Q84" s="54">
        <f t="shared" si="7"/>
        <v>0.011585648148148147</v>
      </c>
      <c r="R84" s="55">
        <f t="shared" si="8"/>
        <v>0.0038888888888888654</v>
      </c>
      <c r="S84" s="56" t="s">
        <v>8</v>
      </c>
      <c r="T84" s="56" t="s">
        <v>8</v>
      </c>
      <c r="U84" s="57">
        <f t="shared" si="9"/>
        <v>0.002777777777777778</v>
      </c>
    </row>
    <row r="85" spans="1:21" s="33" customFormat="1" ht="15" customHeight="1">
      <c r="A85" s="28">
        <v>11</v>
      </c>
      <c r="B85" s="29">
        <v>80</v>
      </c>
      <c r="C85" s="33" t="s">
        <v>125</v>
      </c>
      <c r="D85" s="31">
        <v>1998</v>
      </c>
      <c r="E85" s="32">
        <v>2</v>
      </c>
      <c r="F85" s="33" t="s">
        <v>47</v>
      </c>
      <c r="G85" s="33" t="s">
        <v>48</v>
      </c>
      <c r="H85" s="33" t="s">
        <v>116</v>
      </c>
      <c r="I85" s="35">
        <v>0.039594907407407405</v>
      </c>
      <c r="J85" s="35">
        <v>0.03125</v>
      </c>
      <c r="K85" s="50">
        <f t="shared" si="5"/>
        <v>0.008344907407407405</v>
      </c>
      <c r="L85" s="51">
        <v>3</v>
      </c>
      <c r="M85" s="51">
        <v>2</v>
      </c>
      <c r="N85" s="52"/>
      <c r="O85" s="52"/>
      <c r="P85" s="53">
        <f t="shared" si="6"/>
        <v>5</v>
      </c>
      <c r="Q85" s="54">
        <f t="shared" si="7"/>
        <v>0.011817129629629627</v>
      </c>
      <c r="R85" s="55">
        <f t="shared" si="8"/>
        <v>0.0041203703703703454</v>
      </c>
      <c r="S85" s="56" t="s">
        <v>8</v>
      </c>
      <c r="T85" s="56" t="s">
        <v>8</v>
      </c>
      <c r="U85" s="57">
        <f t="shared" si="9"/>
        <v>0.0034722222222222225</v>
      </c>
    </row>
    <row r="86" spans="1:21" s="33" customFormat="1" ht="15" customHeight="1">
      <c r="A86" s="28">
        <v>12</v>
      </c>
      <c r="B86" s="29">
        <v>50</v>
      </c>
      <c r="C86" s="33" t="s">
        <v>126</v>
      </c>
      <c r="D86" s="31">
        <v>1999</v>
      </c>
      <c r="E86" s="59">
        <v>3</v>
      </c>
      <c r="F86" s="33" t="s">
        <v>51</v>
      </c>
      <c r="G86" s="33" t="s">
        <v>52</v>
      </c>
      <c r="H86" s="33" t="s">
        <v>55</v>
      </c>
      <c r="I86" s="35">
        <v>0.03025462962962963</v>
      </c>
      <c r="J86" s="35">
        <v>0.020833333333333332</v>
      </c>
      <c r="K86" s="50">
        <f t="shared" si="5"/>
        <v>0.0094212962962963</v>
      </c>
      <c r="L86" s="51">
        <v>3</v>
      </c>
      <c r="M86" s="51">
        <v>1</v>
      </c>
      <c r="N86" s="52"/>
      <c r="O86" s="52"/>
      <c r="P86" s="53">
        <f t="shared" si="6"/>
        <v>4</v>
      </c>
      <c r="Q86" s="54">
        <f t="shared" si="7"/>
        <v>0.012199074074074077</v>
      </c>
      <c r="R86" s="55">
        <f t="shared" si="8"/>
        <v>0.004502314814814796</v>
      </c>
      <c r="S86" s="56" t="s">
        <v>8</v>
      </c>
      <c r="T86" s="56" t="s">
        <v>8</v>
      </c>
      <c r="U86" s="57">
        <f t="shared" si="9"/>
        <v>0.002777777777777778</v>
      </c>
    </row>
    <row r="87" spans="1:21" s="33" customFormat="1" ht="15" customHeight="1">
      <c r="A87" s="28">
        <v>13</v>
      </c>
      <c r="B87" s="29">
        <v>51</v>
      </c>
      <c r="C87" s="33" t="s">
        <v>127</v>
      </c>
      <c r="D87" s="31">
        <v>1999</v>
      </c>
      <c r="E87" s="32">
        <v>1</v>
      </c>
      <c r="F87" s="33" t="s">
        <v>83</v>
      </c>
      <c r="G87" s="33" t="s">
        <v>84</v>
      </c>
      <c r="H87" s="33" t="s">
        <v>85</v>
      </c>
      <c r="I87" s="35">
        <v>0.030034722222222223</v>
      </c>
      <c r="J87" s="35">
        <v>0.0211805555555556</v>
      </c>
      <c r="K87" s="50">
        <f t="shared" si="5"/>
        <v>0.008854166666666625</v>
      </c>
      <c r="L87" s="51">
        <v>4</v>
      </c>
      <c r="M87" s="51">
        <v>1</v>
      </c>
      <c r="N87" s="52"/>
      <c r="O87" s="52"/>
      <c r="P87" s="53">
        <f t="shared" si="6"/>
        <v>5</v>
      </c>
      <c r="Q87" s="54">
        <f t="shared" si="7"/>
        <v>0.012326388888888847</v>
      </c>
      <c r="R87" s="55">
        <f t="shared" si="8"/>
        <v>0.004629629629629565</v>
      </c>
      <c r="S87" s="56" t="s">
        <v>8</v>
      </c>
      <c r="T87" s="56" t="s">
        <v>8</v>
      </c>
      <c r="U87" s="57">
        <f t="shared" si="9"/>
        <v>0.0034722222222222225</v>
      </c>
    </row>
    <row r="88" spans="1:21" s="33" customFormat="1" ht="15" customHeight="1">
      <c r="A88" s="28">
        <v>14</v>
      </c>
      <c r="B88" s="29">
        <v>71</v>
      </c>
      <c r="C88" s="33" t="s">
        <v>128</v>
      </c>
      <c r="D88" s="31">
        <v>1998</v>
      </c>
      <c r="E88" s="59">
        <v>3</v>
      </c>
      <c r="F88" s="33" t="s">
        <v>57</v>
      </c>
      <c r="G88" s="33" t="s">
        <v>58</v>
      </c>
      <c r="H88" s="33" t="s">
        <v>59</v>
      </c>
      <c r="I88" s="35">
        <v>0.037800925925925925</v>
      </c>
      <c r="J88" s="35">
        <v>0.028125</v>
      </c>
      <c r="K88" s="50">
        <f t="shared" si="5"/>
        <v>0.009675925925925925</v>
      </c>
      <c r="L88" s="51">
        <v>3</v>
      </c>
      <c r="M88" s="51">
        <v>1</v>
      </c>
      <c r="N88" s="52"/>
      <c r="O88" s="52"/>
      <c r="P88" s="53">
        <f t="shared" si="6"/>
        <v>4</v>
      </c>
      <c r="Q88" s="54">
        <f t="shared" si="7"/>
        <v>0.012453703703703703</v>
      </c>
      <c r="R88" s="55">
        <f t="shared" si="8"/>
        <v>0.004756944444444421</v>
      </c>
      <c r="S88" s="56" t="s">
        <v>8</v>
      </c>
      <c r="T88" s="56" t="s">
        <v>8</v>
      </c>
      <c r="U88" s="57">
        <f t="shared" si="9"/>
        <v>0.002777777777777778</v>
      </c>
    </row>
    <row r="89" spans="1:21" s="33" customFormat="1" ht="15" customHeight="1">
      <c r="A89" s="28">
        <v>15</v>
      </c>
      <c r="B89" s="29">
        <v>68</v>
      </c>
      <c r="C89" s="33" t="s">
        <v>129</v>
      </c>
      <c r="D89" s="31">
        <v>2001</v>
      </c>
      <c r="E89" s="33" t="s">
        <v>61</v>
      </c>
      <c r="F89" s="33" t="s">
        <v>57</v>
      </c>
      <c r="G89" s="33" t="s">
        <v>58</v>
      </c>
      <c r="H89" s="33" t="s">
        <v>59</v>
      </c>
      <c r="I89" s="35">
        <v>0.038252314814814815</v>
      </c>
      <c r="J89" s="35">
        <v>0.0270833333333333</v>
      </c>
      <c r="K89" s="50">
        <f t="shared" si="5"/>
        <v>0.011168981481481516</v>
      </c>
      <c r="L89" s="51">
        <v>1</v>
      </c>
      <c r="M89" s="51">
        <v>1</v>
      </c>
      <c r="N89" s="52"/>
      <c r="O89" s="52"/>
      <c r="P89" s="53">
        <f t="shared" si="6"/>
        <v>2</v>
      </c>
      <c r="Q89" s="54">
        <f t="shared" si="7"/>
        <v>0.012557870370370405</v>
      </c>
      <c r="R89" s="55">
        <f t="shared" si="8"/>
        <v>0.004861111111111123</v>
      </c>
      <c r="S89" s="56" t="s">
        <v>8</v>
      </c>
      <c r="T89" s="56" t="s">
        <v>8</v>
      </c>
      <c r="U89" s="57">
        <f t="shared" si="9"/>
        <v>0.001388888888888889</v>
      </c>
    </row>
    <row r="90" spans="1:21" s="33" customFormat="1" ht="15" customHeight="1">
      <c r="A90" s="28">
        <v>16</v>
      </c>
      <c r="B90" s="29">
        <v>81</v>
      </c>
      <c r="C90" s="33" t="s">
        <v>130</v>
      </c>
      <c r="D90" s="31">
        <v>1999</v>
      </c>
      <c r="E90" s="59">
        <v>3</v>
      </c>
      <c r="F90" s="33" t="s">
        <v>57</v>
      </c>
      <c r="G90" s="33" t="s">
        <v>58</v>
      </c>
      <c r="H90" s="33" t="s">
        <v>65</v>
      </c>
      <c r="I90" s="35">
        <v>0.04037037037037037</v>
      </c>
      <c r="J90" s="35">
        <v>0.0315972222222222</v>
      </c>
      <c r="K90" s="50">
        <f t="shared" si="5"/>
        <v>0.008773148148148169</v>
      </c>
      <c r="L90" s="51">
        <v>2</v>
      </c>
      <c r="M90" s="51">
        <v>4</v>
      </c>
      <c r="N90" s="52"/>
      <c r="O90" s="52"/>
      <c r="P90" s="53">
        <f t="shared" si="6"/>
        <v>6</v>
      </c>
      <c r="Q90" s="54">
        <f t="shared" si="7"/>
        <v>0.012939814814814835</v>
      </c>
      <c r="R90" s="55">
        <f t="shared" si="8"/>
        <v>0.005243055555555553</v>
      </c>
      <c r="S90" s="56" t="s">
        <v>8</v>
      </c>
      <c r="T90" s="56" t="s">
        <v>8</v>
      </c>
      <c r="U90" s="57">
        <f t="shared" si="9"/>
        <v>0.004166666666666667</v>
      </c>
    </row>
    <row r="91" spans="1:21" s="33" customFormat="1" ht="15" customHeight="1">
      <c r="A91" s="28">
        <v>17</v>
      </c>
      <c r="B91" s="29">
        <v>83</v>
      </c>
      <c r="C91" s="33" t="s">
        <v>131</v>
      </c>
      <c r="D91" s="31">
        <v>1999</v>
      </c>
      <c r="E91" s="32">
        <v>1</v>
      </c>
      <c r="F91" s="33" t="s">
        <v>132</v>
      </c>
      <c r="G91" s="33" t="s">
        <v>133</v>
      </c>
      <c r="H91" s="33" t="s">
        <v>134</v>
      </c>
      <c r="I91" s="35">
        <v>0.041840277777777775</v>
      </c>
      <c r="J91" s="35">
        <v>0.0322916666666666</v>
      </c>
      <c r="K91" s="50">
        <f t="shared" si="5"/>
        <v>0.009548611111111174</v>
      </c>
      <c r="L91" s="51">
        <v>2</v>
      </c>
      <c r="M91" s="51">
        <v>3</v>
      </c>
      <c r="N91" s="52"/>
      <c r="O91" s="52"/>
      <c r="P91" s="53">
        <f t="shared" si="6"/>
        <v>5</v>
      </c>
      <c r="Q91" s="54">
        <f t="shared" si="7"/>
        <v>0.013020833333333396</v>
      </c>
      <c r="R91" s="55">
        <f t="shared" si="8"/>
        <v>0.005324074074074115</v>
      </c>
      <c r="S91" s="56" t="s">
        <v>8</v>
      </c>
      <c r="T91" s="56" t="s">
        <v>8</v>
      </c>
      <c r="U91" s="57">
        <f t="shared" si="9"/>
        <v>0.0034722222222222225</v>
      </c>
    </row>
    <row r="92" spans="1:21" s="33" customFormat="1" ht="15" customHeight="1">
      <c r="A92" s="28">
        <v>18</v>
      </c>
      <c r="B92" s="29">
        <v>66</v>
      </c>
      <c r="C92" s="33" t="s">
        <v>135</v>
      </c>
      <c r="D92" s="31">
        <v>1999</v>
      </c>
      <c r="E92" s="59">
        <v>3</v>
      </c>
      <c r="F92" s="33" t="s">
        <v>57</v>
      </c>
      <c r="G92" s="33" t="s">
        <v>58</v>
      </c>
      <c r="H92" s="33" t="s">
        <v>65</v>
      </c>
      <c r="I92" s="35">
        <v>0.035277777777777776</v>
      </c>
      <c r="J92" s="35">
        <v>0.0263888888888889</v>
      </c>
      <c r="K92" s="50">
        <f t="shared" si="5"/>
        <v>0.008888888888888877</v>
      </c>
      <c r="L92" s="51">
        <v>3</v>
      </c>
      <c r="M92" s="51">
        <v>3</v>
      </c>
      <c r="N92" s="52"/>
      <c r="O92" s="52"/>
      <c r="P92" s="53">
        <f t="shared" si="6"/>
        <v>6</v>
      </c>
      <c r="Q92" s="54">
        <f t="shared" si="7"/>
        <v>0.013055555555555542</v>
      </c>
      <c r="R92" s="55">
        <f t="shared" si="8"/>
        <v>0.005358796296296261</v>
      </c>
      <c r="S92" s="56" t="s">
        <v>8</v>
      </c>
      <c r="T92" s="56" t="s">
        <v>8</v>
      </c>
      <c r="U92" s="57">
        <f t="shared" si="9"/>
        <v>0.004166666666666667</v>
      </c>
    </row>
    <row r="93" spans="1:21" s="33" customFormat="1" ht="15" customHeight="1">
      <c r="A93" s="28">
        <v>19</v>
      </c>
      <c r="B93" s="29">
        <v>57</v>
      </c>
      <c r="C93" s="33" t="s">
        <v>136</v>
      </c>
      <c r="D93" s="31">
        <v>1999</v>
      </c>
      <c r="E93" s="59">
        <v>1</v>
      </c>
      <c r="F93" s="33" t="s">
        <v>57</v>
      </c>
      <c r="G93" s="33" t="s">
        <v>58</v>
      </c>
      <c r="H93" s="33" t="s">
        <v>59</v>
      </c>
      <c r="I93" s="35">
        <v>0.03222222222222222</v>
      </c>
      <c r="J93" s="35">
        <v>0.0232638888888889</v>
      </c>
      <c r="K93" s="50">
        <f t="shared" si="5"/>
        <v>0.008958333333333322</v>
      </c>
      <c r="L93" s="51">
        <v>3</v>
      </c>
      <c r="M93" s="51">
        <v>3</v>
      </c>
      <c r="N93" s="52"/>
      <c r="O93" s="52"/>
      <c r="P93" s="53">
        <f t="shared" si="6"/>
        <v>6</v>
      </c>
      <c r="Q93" s="54">
        <f t="shared" si="7"/>
        <v>0.013124999999999987</v>
      </c>
      <c r="R93" s="55">
        <f t="shared" si="8"/>
        <v>0.005428240740740706</v>
      </c>
      <c r="S93" s="56" t="s">
        <v>8</v>
      </c>
      <c r="T93" s="56" t="s">
        <v>8</v>
      </c>
      <c r="U93" s="57">
        <f t="shared" si="9"/>
        <v>0.004166666666666667</v>
      </c>
    </row>
    <row r="94" spans="1:21" s="33" customFormat="1" ht="15" customHeight="1">
      <c r="A94" s="28">
        <v>20</v>
      </c>
      <c r="B94" s="29">
        <v>75</v>
      </c>
      <c r="C94" s="33" t="s">
        <v>137</v>
      </c>
      <c r="D94" s="31">
        <v>1998</v>
      </c>
      <c r="E94" s="59">
        <v>1</v>
      </c>
      <c r="F94" s="33" t="s">
        <v>51</v>
      </c>
      <c r="G94" s="33" t="s">
        <v>52</v>
      </c>
      <c r="H94" s="33" t="s">
        <v>55</v>
      </c>
      <c r="I94" s="35">
        <v>0.03788194444444444</v>
      </c>
      <c r="J94" s="35">
        <v>0.0295138888888889</v>
      </c>
      <c r="K94" s="50">
        <f t="shared" si="5"/>
        <v>0.008368055555555542</v>
      </c>
      <c r="L94" s="51">
        <v>4</v>
      </c>
      <c r="M94" s="51">
        <v>3</v>
      </c>
      <c r="N94" s="52"/>
      <c r="O94" s="52"/>
      <c r="P94" s="53">
        <f t="shared" si="6"/>
        <v>7</v>
      </c>
      <c r="Q94" s="54">
        <f t="shared" si="7"/>
        <v>0.013229166666666653</v>
      </c>
      <c r="R94" s="55">
        <f t="shared" si="8"/>
        <v>0.005532407407407371</v>
      </c>
      <c r="S94" s="56" t="s">
        <v>8</v>
      </c>
      <c r="T94" s="56" t="s">
        <v>8</v>
      </c>
      <c r="U94" s="57">
        <f t="shared" si="9"/>
        <v>0.004861111111111111</v>
      </c>
    </row>
    <row r="95" spans="1:21" s="33" customFormat="1" ht="15" customHeight="1">
      <c r="A95" s="28">
        <v>21</v>
      </c>
      <c r="B95" s="29">
        <v>55</v>
      </c>
      <c r="C95" s="33" t="s">
        <v>138</v>
      </c>
      <c r="D95" s="31">
        <v>1999</v>
      </c>
      <c r="E95" s="59">
        <v>3</v>
      </c>
      <c r="F95" s="33" t="s">
        <v>57</v>
      </c>
      <c r="G95" s="33" t="s">
        <v>58</v>
      </c>
      <c r="H95" s="33" t="s">
        <v>59</v>
      </c>
      <c r="I95" s="35">
        <v>0.03263888888888889</v>
      </c>
      <c r="J95" s="35">
        <v>0.0225694444444444</v>
      </c>
      <c r="K95" s="50">
        <f t="shared" si="5"/>
        <v>0.010069444444444492</v>
      </c>
      <c r="L95" s="51">
        <v>2</v>
      </c>
      <c r="M95" s="51">
        <v>3</v>
      </c>
      <c r="N95" s="52"/>
      <c r="O95" s="52"/>
      <c r="P95" s="53">
        <f t="shared" si="6"/>
        <v>5</v>
      </c>
      <c r="Q95" s="54">
        <f t="shared" si="7"/>
        <v>0.013541666666666714</v>
      </c>
      <c r="R95" s="55">
        <f t="shared" si="8"/>
        <v>0.005844907407407432</v>
      </c>
      <c r="S95" s="56" t="s">
        <v>8</v>
      </c>
      <c r="T95" s="56" t="s">
        <v>8</v>
      </c>
      <c r="U95" s="57">
        <f t="shared" si="9"/>
        <v>0.0034722222222222225</v>
      </c>
    </row>
    <row r="96" spans="1:21" s="33" customFormat="1" ht="15" customHeight="1">
      <c r="A96" s="28">
        <v>22</v>
      </c>
      <c r="B96" s="29">
        <v>60</v>
      </c>
      <c r="C96" s="33" t="s">
        <v>139</v>
      </c>
      <c r="D96" s="31">
        <v>1998</v>
      </c>
      <c r="E96" s="59">
        <v>3</v>
      </c>
      <c r="F96" s="33" t="s">
        <v>57</v>
      </c>
      <c r="G96" s="33" t="s">
        <v>58</v>
      </c>
      <c r="H96" s="33" t="s">
        <v>59</v>
      </c>
      <c r="I96" s="35">
        <v>0.033680555555555554</v>
      </c>
      <c r="J96" s="35">
        <v>0.0243055555555555</v>
      </c>
      <c r="K96" s="50">
        <f t="shared" si="5"/>
        <v>0.009375000000000053</v>
      </c>
      <c r="L96" s="51">
        <v>4</v>
      </c>
      <c r="M96" s="51">
        <v>2</v>
      </c>
      <c r="N96" s="52"/>
      <c r="O96" s="52"/>
      <c r="P96" s="53">
        <f t="shared" si="6"/>
        <v>6</v>
      </c>
      <c r="Q96" s="54">
        <f t="shared" si="7"/>
        <v>0.01354166666666672</v>
      </c>
      <c r="R96" s="55">
        <f t="shared" si="8"/>
        <v>0.0058449074074074375</v>
      </c>
      <c r="S96" s="56" t="s">
        <v>8</v>
      </c>
      <c r="T96" s="56" t="s">
        <v>8</v>
      </c>
      <c r="U96" s="57">
        <f t="shared" si="9"/>
        <v>0.004166666666666667</v>
      </c>
    </row>
    <row r="97" spans="1:21" s="33" customFormat="1" ht="15" customHeight="1">
      <c r="A97" s="28">
        <v>22</v>
      </c>
      <c r="B97" s="29">
        <v>49</v>
      </c>
      <c r="C97" s="33" t="s">
        <v>140</v>
      </c>
      <c r="D97" s="31">
        <v>1998</v>
      </c>
      <c r="E97" s="59">
        <v>3</v>
      </c>
      <c r="F97" s="33" t="s">
        <v>57</v>
      </c>
      <c r="G97" s="33" t="s">
        <v>58</v>
      </c>
      <c r="H97" s="33" t="s">
        <v>65</v>
      </c>
      <c r="I97" s="35">
        <v>0.03023148148148148</v>
      </c>
      <c r="J97" s="35">
        <v>0.02048611111111111</v>
      </c>
      <c r="K97" s="50">
        <f t="shared" si="5"/>
        <v>0.00974537037037037</v>
      </c>
      <c r="L97" s="51">
        <v>4</v>
      </c>
      <c r="M97" s="51">
        <v>2</v>
      </c>
      <c r="N97" s="52"/>
      <c r="O97" s="52"/>
      <c r="P97" s="53">
        <f t="shared" si="6"/>
        <v>6</v>
      </c>
      <c r="Q97" s="54">
        <f t="shared" si="7"/>
        <v>0.013912037037037035</v>
      </c>
      <c r="R97" s="55">
        <f t="shared" si="8"/>
        <v>0.006215277777777754</v>
      </c>
      <c r="S97" s="56" t="s">
        <v>8</v>
      </c>
      <c r="T97" s="56" t="s">
        <v>8</v>
      </c>
      <c r="U97" s="57">
        <f t="shared" si="9"/>
        <v>0.004166666666666667</v>
      </c>
    </row>
    <row r="98" spans="1:21" s="33" customFormat="1" ht="15" customHeight="1">
      <c r="A98" s="28">
        <v>24</v>
      </c>
      <c r="B98" s="29">
        <v>73</v>
      </c>
      <c r="C98" s="33" t="s">
        <v>141</v>
      </c>
      <c r="D98" s="31">
        <v>1999</v>
      </c>
      <c r="E98" s="59">
        <v>3</v>
      </c>
      <c r="F98" s="33" t="s">
        <v>51</v>
      </c>
      <c r="G98" s="33" t="s">
        <v>52</v>
      </c>
      <c r="H98" s="33" t="s">
        <v>55</v>
      </c>
      <c r="I98" s="35">
        <v>0.03863425925925926</v>
      </c>
      <c r="J98" s="35">
        <v>0.0288194444444444</v>
      </c>
      <c r="K98" s="50">
        <f t="shared" si="5"/>
        <v>0.009814814814814856</v>
      </c>
      <c r="L98" s="51">
        <v>3</v>
      </c>
      <c r="M98" s="51">
        <v>3</v>
      </c>
      <c r="N98" s="52"/>
      <c r="O98" s="52"/>
      <c r="P98" s="53">
        <f t="shared" si="6"/>
        <v>6</v>
      </c>
      <c r="Q98" s="54">
        <f t="shared" si="7"/>
        <v>0.013981481481481522</v>
      </c>
      <c r="R98" s="55">
        <f t="shared" si="8"/>
        <v>0.00628472222222224</v>
      </c>
      <c r="S98" s="56" t="s">
        <v>8</v>
      </c>
      <c r="T98" s="56" t="s">
        <v>8</v>
      </c>
      <c r="U98" s="57">
        <f t="shared" si="9"/>
        <v>0.004166666666666667</v>
      </c>
    </row>
    <row r="99" spans="1:21" s="33" customFormat="1" ht="15" customHeight="1">
      <c r="A99" s="28">
        <v>25</v>
      </c>
      <c r="B99" s="29">
        <v>61</v>
      </c>
      <c r="C99" s="33" t="s">
        <v>142</v>
      </c>
      <c r="D99" s="31">
        <v>1999</v>
      </c>
      <c r="E99" s="59">
        <v>3</v>
      </c>
      <c r="F99" s="33" t="s">
        <v>51</v>
      </c>
      <c r="G99" s="33" t="s">
        <v>52</v>
      </c>
      <c r="H99" s="33" t="s">
        <v>55</v>
      </c>
      <c r="I99" s="35">
        <v>0.03429398148148148</v>
      </c>
      <c r="J99" s="35">
        <v>0.0246527777777778</v>
      </c>
      <c r="K99" s="50">
        <f t="shared" si="5"/>
        <v>0.00964120370370368</v>
      </c>
      <c r="L99" s="51">
        <v>3</v>
      </c>
      <c r="M99" s="51">
        <v>4</v>
      </c>
      <c r="N99" s="52"/>
      <c r="O99" s="52"/>
      <c r="P99" s="53">
        <f t="shared" si="6"/>
        <v>7</v>
      </c>
      <c r="Q99" s="54">
        <f t="shared" si="7"/>
        <v>0.01450231481481479</v>
      </c>
      <c r="R99" s="55">
        <f t="shared" si="8"/>
        <v>0.006805555555555509</v>
      </c>
      <c r="S99" s="56" t="s">
        <v>8</v>
      </c>
      <c r="T99" s="56" t="s">
        <v>8</v>
      </c>
      <c r="U99" s="57">
        <f t="shared" si="9"/>
        <v>0.004861111111111111</v>
      </c>
    </row>
    <row r="100" spans="1:21" s="33" customFormat="1" ht="15" customHeight="1">
      <c r="A100" s="28">
        <v>26</v>
      </c>
      <c r="B100" s="29">
        <v>59</v>
      </c>
      <c r="C100" s="33" t="s">
        <v>143</v>
      </c>
      <c r="D100" s="31">
        <v>2000</v>
      </c>
      <c r="E100" s="59">
        <v>3</v>
      </c>
      <c r="F100" s="33" t="s">
        <v>57</v>
      </c>
      <c r="G100" s="33" t="s">
        <v>58</v>
      </c>
      <c r="H100" s="33" t="s">
        <v>65</v>
      </c>
      <c r="I100" s="35">
        <v>0.032997685185185185</v>
      </c>
      <c r="J100" s="35">
        <v>0.0239583333333333</v>
      </c>
      <c r="K100" s="50">
        <f t="shared" si="5"/>
        <v>0.009039351851851885</v>
      </c>
      <c r="L100" s="51">
        <v>4</v>
      </c>
      <c r="M100" s="51">
        <v>4</v>
      </c>
      <c r="N100" s="52"/>
      <c r="O100" s="52"/>
      <c r="P100" s="53">
        <f t="shared" si="6"/>
        <v>8</v>
      </c>
      <c r="Q100" s="54">
        <f t="shared" si="7"/>
        <v>0.014594907407407442</v>
      </c>
      <c r="R100" s="55">
        <f t="shared" si="8"/>
        <v>0.00689814814814816</v>
      </c>
      <c r="S100" s="56" t="s">
        <v>8</v>
      </c>
      <c r="T100" s="56" t="s">
        <v>8</v>
      </c>
      <c r="U100" s="57">
        <f t="shared" si="9"/>
        <v>0.005555555555555556</v>
      </c>
    </row>
    <row r="101" spans="1:21" s="33" customFormat="1" ht="15" customHeight="1">
      <c r="A101" s="28">
        <v>27</v>
      </c>
      <c r="B101" s="29">
        <v>58</v>
      </c>
      <c r="C101" s="33" t="s">
        <v>144</v>
      </c>
      <c r="D101" s="31">
        <v>2001</v>
      </c>
      <c r="E101" s="32" t="s">
        <v>61</v>
      </c>
      <c r="F101" s="33" t="s">
        <v>57</v>
      </c>
      <c r="G101" s="33" t="s">
        <v>58</v>
      </c>
      <c r="H101" s="33" t="s">
        <v>65</v>
      </c>
      <c r="I101" s="35">
        <v>0.033553240740740745</v>
      </c>
      <c r="J101" s="35">
        <v>0.0236111111111111</v>
      </c>
      <c r="K101" s="50">
        <f t="shared" si="5"/>
        <v>0.009942129629629644</v>
      </c>
      <c r="L101" s="51">
        <v>2</v>
      </c>
      <c r="M101" s="51">
        <v>5</v>
      </c>
      <c r="N101" s="52"/>
      <c r="O101" s="52"/>
      <c r="P101" s="53">
        <f t="shared" si="6"/>
        <v>7</v>
      </c>
      <c r="Q101" s="54">
        <f t="shared" si="7"/>
        <v>0.014803240740740756</v>
      </c>
      <c r="R101" s="55">
        <f t="shared" si="8"/>
        <v>0.007106481481481474</v>
      </c>
      <c r="S101" s="56" t="s">
        <v>8</v>
      </c>
      <c r="T101" s="56" t="s">
        <v>8</v>
      </c>
      <c r="U101" s="57">
        <f t="shared" si="9"/>
        <v>0.004861111111111111</v>
      </c>
    </row>
    <row r="102" spans="1:21" s="33" customFormat="1" ht="15" customHeight="1">
      <c r="A102" s="28">
        <v>28</v>
      </c>
      <c r="B102" s="29">
        <v>56</v>
      </c>
      <c r="C102" s="33" t="s">
        <v>145</v>
      </c>
      <c r="D102" s="31">
        <v>1999</v>
      </c>
      <c r="E102" s="32" t="s">
        <v>61</v>
      </c>
      <c r="F102" s="33" t="s">
        <v>57</v>
      </c>
      <c r="G102" s="33" t="s">
        <v>58</v>
      </c>
      <c r="H102" s="33" t="s">
        <v>65</v>
      </c>
      <c r="I102" s="35">
        <v>0.03386574074074074</v>
      </c>
      <c r="J102" s="35">
        <v>0.0229166666666667</v>
      </c>
      <c r="K102" s="50">
        <f t="shared" si="5"/>
        <v>0.010949074074074038</v>
      </c>
      <c r="L102" s="51">
        <v>4</v>
      </c>
      <c r="M102" s="51">
        <v>3</v>
      </c>
      <c r="N102" s="52"/>
      <c r="O102" s="52"/>
      <c r="P102" s="53">
        <f t="shared" si="6"/>
        <v>7</v>
      </c>
      <c r="Q102" s="54">
        <f t="shared" si="7"/>
        <v>0.01581018518518515</v>
      </c>
      <c r="R102" s="55">
        <f t="shared" si="8"/>
        <v>0.008113425925925868</v>
      </c>
      <c r="S102" s="56" t="s">
        <v>8</v>
      </c>
      <c r="T102" s="56" t="s">
        <v>8</v>
      </c>
      <c r="U102" s="57">
        <f t="shared" si="9"/>
        <v>0.004861111111111111</v>
      </c>
    </row>
    <row r="103" spans="1:21" s="33" customFormat="1" ht="15" customHeight="1">
      <c r="A103" s="28">
        <v>29</v>
      </c>
      <c r="B103" s="29">
        <v>78</v>
      </c>
      <c r="C103" s="33" t="s">
        <v>146</v>
      </c>
      <c r="D103" s="31">
        <v>1998</v>
      </c>
      <c r="E103" s="32">
        <v>1</v>
      </c>
      <c r="F103" s="33" t="s">
        <v>83</v>
      </c>
      <c r="G103" s="33" t="s">
        <v>84</v>
      </c>
      <c r="H103" s="33" t="s">
        <v>85</v>
      </c>
      <c r="I103" s="35">
        <v>0.04047453703703704</v>
      </c>
      <c r="J103" s="35">
        <v>0.0305555555555555</v>
      </c>
      <c r="K103" s="50">
        <f t="shared" si="5"/>
        <v>0.009918981481481539</v>
      </c>
      <c r="L103" s="51">
        <v>4</v>
      </c>
      <c r="M103" s="51">
        <v>5</v>
      </c>
      <c r="N103" s="52"/>
      <c r="O103" s="52"/>
      <c r="P103" s="53">
        <f t="shared" si="6"/>
        <v>9</v>
      </c>
      <c r="Q103" s="54">
        <f t="shared" si="7"/>
        <v>0.01616898148148154</v>
      </c>
      <c r="R103" s="55">
        <f t="shared" si="8"/>
        <v>0.00847222222222226</v>
      </c>
      <c r="S103" s="56" t="s">
        <v>8</v>
      </c>
      <c r="T103" s="56" t="s">
        <v>8</v>
      </c>
      <c r="U103" s="57">
        <f t="shared" si="9"/>
        <v>0.00625</v>
      </c>
    </row>
    <row r="104" spans="1:21" s="33" customFormat="1" ht="15" customHeight="1">
      <c r="A104" s="28">
        <v>30</v>
      </c>
      <c r="B104" s="29">
        <v>53</v>
      </c>
      <c r="C104" s="33" t="s">
        <v>147</v>
      </c>
      <c r="D104" s="31">
        <v>1999</v>
      </c>
      <c r="E104" s="59">
        <v>2</v>
      </c>
      <c r="F104" s="33" t="s">
        <v>57</v>
      </c>
      <c r="G104" s="33" t="s">
        <v>58</v>
      </c>
      <c r="H104" s="33" t="s">
        <v>59</v>
      </c>
      <c r="I104" s="35">
        <v>0.0319212962962963</v>
      </c>
      <c r="J104" s="35">
        <v>0.021875</v>
      </c>
      <c r="K104" s="50">
        <f t="shared" si="5"/>
        <v>0.010046296296296303</v>
      </c>
      <c r="L104" s="51">
        <v>5</v>
      </c>
      <c r="M104" s="51">
        <v>5</v>
      </c>
      <c r="N104" s="52"/>
      <c r="O104" s="52"/>
      <c r="P104" s="53">
        <f t="shared" si="6"/>
        <v>10</v>
      </c>
      <c r="Q104" s="54">
        <f t="shared" si="7"/>
        <v>0.016990740740740747</v>
      </c>
      <c r="R104" s="55">
        <f t="shared" si="8"/>
        <v>0.009293981481481466</v>
      </c>
      <c r="S104" s="56" t="s">
        <v>8</v>
      </c>
      <c r="T104" s="56" t="s">
        <v>8</v>
      </c>
      <c r="U104" s="57">
        <f t="shared" si="9"/>
        <v>0.006944444444444445</v>
      </c>
    </row>
    <row r="105" spans="1:21" s="33" customFormat="1" ht="15" customHeight="1">
      <c r="A105" s="28">
        <v>31</v>
      </c>
      <c r="B105" s="29">
        <v>64</v>
      </c>
      <c r="C105" s="33" t="s">
        <v>148</v>
      </c>
      <c r="D105" s="31">
        <v>2000</v>
      </c>
      <c r="E105" s="59" t="s">
        <v>8</v>
      </c>
      <c r="F105" s="33" t="s">
        <v>57</v>
      </c>
      <c r="G105" s="33" t="s">
        <v>58</v>
      </c>
      <c r="H105" s="33" t="s">
        <v>59</v>
      </c>
      <c r="I105" s="35">
        <v>0.03701388888888889</v>
      </c>
      <c r="J105" s="35">
        <v>0.0256944444444444</v>
      </c>
      <c r="K105" s="50">
        <f t="shared" si="5"/>
        <v>0.011319444444444486</v>
      </c>
      <c r="L105" s="51">
        <v>4</v>
      </c>
      <c r="M105" s="51">
        <v>5</v>
      </c>
      <c r="N105" s="52"/>
      <c r="O105" s="52"/>
      <c r="P105" s="53">
        <f t="shared" si="6"/>
        <v>9</v>
      </c>
      <c r="Q105" s="54">
        <f t="shared" si="7"/>
        <v>0.017569444444444485</v>
      </c>
      <c r="R105" s="55">
        <f t="shared" si="8"/>
        <v>0.009872685185185203</v>
      </c>
      <c r="S105" s="56" t="s">
        <v>8</v>
      </c>
      <c r="T105" s="56" t="s">
        <v>8</v>
      </c>
      <c r="U105" s="57">
        <f t="shared" si="9"/>
        <v>0.00625</v>
      </c>
    </row>
    <row r="106" spans="1:21" s="33" customFormat="1" ht="15" customHeight="1">
      <c r="A106" s="28">
        <v>32</v>
      </c>
      <c r="B106" s="29">
        <v>74</v>
      </c>
      <c r="C106" s="33" t="s">
        <v>149</v>
      </c>
      <c r="D106" s="31">
        <v>1999</v>
      </c>
      <c r="E106" s="59" t="s">
        <v>8</v>
      </c>
      <c r="F106" s="33" t="s">
        <v>57</v>
      </c>
      <c r="G106" s="33" t="s">
        <v>58</v>
      </c>
      <c r="H106" s="33" t="s">
        <v>59</v>
      </c>
      <c r="I106" s="35">
        <v>0.04398148148148148</v>
      </c>
      <c r="J106" s="35">
        <v>0.0291666666666666</v>
      </c>
      <c r="K106" s="50">
        <f t="shared" si="5"/>
        <v>0.014814814814814881</v>
      </c>
      <c r="L106" s="51">
        <v>5</v>
      </c>
      <c r="M106" s="51">
        <v>4</v>
      </c>
      <c r="N106" s="52"/>
      <c r="O106" s="52"/>
      <c r="P106" s="53">
        <f t="shared" si="6"/>
        <v>9</v>
      </c>
      <c r="Q106" s="54">
        <f t="shared" si="7"/>
        <v>0.021064814814814883</v>
      </c>
      <c r="R106" s="55">
        <f t="shared" si="8"/>
        <v>0.013368055555555602</v>
      </c>
      <c r="S106" s="56" t="s">
        <v>8</v>
      </c>
      <c r="T106" s="56" t="s">
        <v>8</v>
      </c>
      <c r="U106" s="57">
        <f t="shared" si="9"/>
        <v>0.00625</v>
      </c>
    </row>
    <row r="107" spans="1:21" s="33" customFormat="1" ht="15" customHeight="1">
      <c r="A107" s="28">
        <v>33</v>
      </c>
      <c r="B107" s="29">
        <v>70</v>
      </c>
      <c r="C107" s="33" t="s">
        <v>150</v>
      </c>
      <c r="D107" s="31">
        <v>2000</v>
      </c>
      <c r="E107" s="59" t="s">
        <v>8</v>
      </c>
      <c r="F107" s="33" t="s">
        <v>57</v>
      </c>
      <c r="G107" s="33" t="s">
        <v>58</v>
      </c>
      <c r="H107" s="33" t="s">
        <v>59</v>
      </c>
      <c r="I107" s="35">
        <v>0.04469907407407408</v>
      </c>
      <c r="J107" s="35">
        <v>0.0277777777777778</v>
      </c>
      <c r="K107" s="50">
        <f t="shared" si="5"/>
        <v>0.016921296296296278</v>
      </c>
      <c r="L107" s="51">
        <v>5</v>
      </c>
      <c r="M107" s="51">
        <v>4</v>
      </c>
      <c r="N107" s="52"/>
      <c r="O107" s="52"/>
      <c r="P107" s="53">
        <f t="shared" si="6"/>
        <v>9</v>
      </c>
      <c r="Q107" s="54">
        <f t="shared" si="7"/>
        <v>0.02317129629629628</v>
      </c>
      <c r="R107" s="55">
        <f t="shared" si="8"/>
        <v>0.015474537037036998</v>
      </c>
      <c r="S107" s="56" t="s">
        <v>8</v>
      </c>
      <c r="T107" s="56" t="s">
        <v>8</v>
      </c>
      <c r="U107" s="57">
        <f t="shared" si="9"/>
        <v>0.00625</v>
      </c>
    </row>
    <row r="108" spans="1:21" s="33" customFormat="1" ht="15" customHeight="1">
      <c r="A108" s="28">
        <v>34</v>
      </c>
      <c r="B108" s="29">
        <v>79</v>
      </c>
      <c r="C108" s="33" t="s">
        <v>151</v>
      </c>
      <c r="D108" s="31">
        <v>1999</v>
      </c>
      <c r="E108" s="59" t="s">
        <v>8</v>
      </c>
      <c r="F108" s="33" t="s">
        <v>57</v>
      </c>
      <c r="G108" s="33" t="s">
        <v>58</v>
      </c>
      <c r="H108" s="33" t="s">
        <v>59</v>
      </c>
      <c r="I108" s="35">
        <v>0.0478125</v>
      </c>
      <c r="J108" s="35">
        <v>0.0309027777777777</v>
      </c>
      <c r="K108" s="50">
        <f t="shared" si="5"/>
        <v>0.0169097222222223</v>
      </c>
      <c r="L108" s="51">
        <v>5</v>
      </c>
      <c r="M108" s="51">
        <v>5</v>
      </c>
      <c r="N108" s="52"/>
      <c r="O108" s="52"/>
      <c r="P108" s="53">
        <f t="shared" si="6"/>
        <v>10</v>
      </c>
      <c r="Q108" s="54">
        <f t="shared" si="7"/>
        <v>0.023854166666666746</v>
      </c>
      <c r="R108" s="55">
        <f t="shared" si="8"/>
        <v>0.016157407407407464</v>
      </c>
      <c r="S108" s="56" t="s">
        <v>8</v>
      </c>
      <c r="T108" s="56" t="s">
        <v>8</v>
      </c>
      <c r="U108" s="57">
        <f t="shared" si="9"/>
        <v>0.006944444444444445</v>
      </c>
    </row>
    <row r="109" spans="1:21" s="33" customFormat="1" ht="15" customHeight="1">
      <c r="A109" s="28"/>
      <c r="B109" s="29">
        <v>72</v>
      </c>
      <c r="C109" s="33" t="s">
        <v>152</v>
      </c>
      <c r="D109" s="31">
        <v>2000</v>
      </c>
      <c r="E109" s="59" t="s">
        <v>8</v>
      </c>
      <c r="F109" s="33" t="s">
        <v>57</v>
      </c>
      <c r="G109" s="33" t="s">
        <v>58</v>
      </c>
      <c r="H109" s="33" t="s">
        <v>59</v>
      </c>
      <c r="I109" s="35" t="s">
        <v>8</v>
      </c>
      <c r="J109" s="35">
        <v>0.0284722222222222</v>
      </c>
      <c r="K109" s="50"/>
      <c r="L109" s="51">
        <v>2</v>
      </c>
      <c r="M109" s="51">
        <v>4</v>
      </c>
      <c r="N109" s="52"/>
      <c r="O109" s="52"/>
      <c r="P109" s="53">
        <f t="shared" si="6"/>
        <v>6</v>
      </c>
      <c r="Q109" s="54"/>
      <c r="R109" s="55"/>
      <c r="S109" s="56" t="s">
        <v>8</v>
      </c>
      <c r="T109" s="56" t="s">
        <v>8</v>
      </c>
      <c r="U109" s="57">
        <f t="shared" si="9"/>
        <v>0.004166666666666667</v>
      </c>
    </row>
    <row r="110" spans="1:21" s="33" customFormat="1" ht="15" customHeight="1">
      <c r="A110" s="28"/>
      <c r="B110" s="29"/>
      <c r="D110" s="31"/>
      <c r="E110" s="59"/>
      <c r="H110" s="71"/>
      <c r="I110" s="72"/>
      <c r="J110" s="72"/>
      <c r="K110" s="50"/>
      <c r="L110" s="61"/>
      <c r="M110" s="61"/>
      <c r="N110" s="61"/>
      <c r="O110" s="61"/>
      <c r="P110" s="73"/>
      <c r="Q110" s="74"/>
      <c r="R110" s="63"/>
      <c r="S110" s="64"/>
      <c r="T110" s="64"/>
      <c r="U110" s="57"/>
    </row>
    <row r="111" spans="1:21" s="33" customFormat="1" ht="15" customHeight="1">
      <c r="A111" s="28"/>
      <c r="C111" s="30" t="s">
        <v>153</v>
      </c>
      <c r="D111" s="31"/>
      <c r="E111" s="32"/>
      <c r="F111" s="32"/>
      <c r="H111" s="71"/>
      <c r="I111" s="72"/>
      <c r="J111" s="71"/>
      <c r="K111" s="75"/>
      <c r="L111" s="76"/>
      <c r="M111" s="76"/>
      <c r="N111" s="76"/>
      <c r="O111" s="76"/>
      <c r="P111" s="77"/>
      <c r="Q111" s="78"/>
      <c r="R111" s="36"/>
      <c r="S111" s="38"/>
      <c r="T111" s="38"/>
      <c r="U111" s="38"/>
    </row>
    <row r="112" spans="1:21" s="33" customFormat="1" ht="15" customHeight="1">
      <c r="A112" s="28"/>
      <c r="B112" s="29" t="s">
        <v>8</v>
      </c>
      <c r="C112" s="42" t="s">
        <v>154</v>
      </c>
      <c r="D112" s="31"/>
      <c r="E112" s="32"/>
      <c r="F112" s="32"/>
      <c r="H112" s="33" t="s">
        <v>8</v>
      </c>
      <c r="I112" s="35"/>
      <c r="K112" s="79"/>
      <c r="L112" s="31"/>
      <c r="M112" s="31"/>
      <c r="N112" s="31"/>
      <c r="O112" s="31"/>
      <c r="P112" s="66"/>
      <c r="Q112" s="67"/>
      <c r="R112" s="63"/>
      <c r="S112" s="38"/>
      <c r="T112" s="38"/>
      <c r="U112" s="38"/>
    </row>
    <row r="113" spans="1:21" s="33" customFormat="1" ht="15" customHeight="1">
      <c r="A113" s="28"/>
      <c r="B113" s="29" t="s">
        <v>8</v>
      </c>
      <c r="C113" s="42"/>
      <c r="D113" s="31"/>
      <c r="E113" s="32"/>
      <c r="F113" s="32"/>
      <c r="I113" s="35"/>
      <c r="K113" s="79"/>
      <c r="L113" s="31"/>
      <c r="M113" s="31"/>
      <c r="N113" s="31"/>
      <c r="O113" s="31"/>
      <c r="P113" s="66"/>
      <c r="Q113" s="67"/>
      <c r="R113" s="63"/>
      <c r="S113" s="38"/>
      <c r="T113" s="38"/>
      <c r="U113" s="38"/>
    </row>
    <row r="114" spans="1:21" s="33" customFormat="1" ht="15" customHeight="1">
      <c r="A114" s="28">
        <v>1</v>
      </c>
      <c r="B114" s="29">
        <v>86</v>
      </c>
      <c r="C114" s="33" t="s">
        <v>155</v>
      </c>
      <c r="D114" s="31">
        <v>1996</v>
      </c>
      <c r="E114" s="32">
        <v>2</v>
      </c>
      <c r="F114" s="33" t="s">
        <v>47</v>
      </c>
      <c r="G114" s="33" t="s">
        <v>48</v>
      </c>
      <c r="H114" s="33" t="s">
        <v>116</v>
      </c>
      <c r="I114" s="35">
        <v>0.0605787037037037</v>
      </c>
      <c r="J114" s="35">
        <v>0.0402777777777778</v>
      </c>
      <c r="K114" s="50">
        <f aca="true" t="shared" si="10" ref="K114:K123">I114-J114</f>
        <v>0.020300925925925896</v>
      </c>
      <c r="L114" s="51">
        <v>1</v>
      </c>
      <c r="M114" s="51">
        <v>3</v>
      </c>
      <c r="N114" s="51">
        <v>0</v>
      </c>
      <c r="O114" s="52"/>
      <c r="P114" s="53">
        <f aca="true" t="shared" si="11" ref="P114:P123">SUM(L114:O114)</f>
        <v>4</v>
      </c>
      <c r="Q114" s="54">
        <f aca="true" t="shared" si="12" ref="Q114:Q123">K114+U114</f>
        <v>0.023078703703703674</v>
      </c>
      <c r="R114" s="55">
        <f aca="true" t="shared" si="13" ref="R114:R123">Q114-$Q$114</f>
        <v>0</v>
      </c>
      <c r="S114" s="56" t="s">
        <v>156</v>
      </c>
      <c r="T114" s="56" t="s">
        <v>8</v>
      </c>
      <c r="U114" s="57">
        <f aca="true" t="shared" si="14" ref="U114:U126">P114*"0:01:00"</f>
        <v>0.002777777777777778</v>
      </c>
    </row>
    <row r="115" spans="1:21" s="33" customFormat="1" ht="15" customHeight="1">
      <c r="A115" s="28">
        <v>2</v>
      </c>
      <c r="B115" s="29">
        <v>96</v>
      </c>
      <c r="C115" s="33" t="s">
        <v>157</v>
      </c>
      <c r="D115" s="31">
        <v>1996</v>
      </c>
      <c r="E115" s="32">
        <v>1</v>
      </c>
      <c r="F115" s="33" t="s">
        <v>73</v>
      </c>
      <c r="G115" s="33" t="s">
        <v>74</v>
      </c>
      <c r="H115" s="33" t="s">
        <v>75</v>
      </c>
      <c r="I115" s="35">
        <v>0.06503472222222222</v>
      </c>
      <c r="J115" s="35">
        <v>0.0437500000000001</v>
      </c>
      <c r="K115" s="50">
        <f t="shared" si="10"/>
        <v>0.021284722222222115</v>
      </c>
      <c r="L115" s="51">
        <v>1</v>
      </c>
      <c r="M115" s="51">
        <v>0</v>
      </c>
      <c r="N115" s="51">
        <v>2</v>
      </c>
      <c r="O115" s="52"/>
      <c r="P115" s="53">
        <f t="shared" si="11"/>
        <v>3</v>
      </c>
      <c r="Q115" s="54">
        <f t="shared" si="12"/>
        <v>0.023368055555555448</v>
      </c>
      <c r="R115" s="55">
        <f t="shared" si="13"/>
        <v>0.00028935185185177334</v>
      </c>
      <c r="S115" s="56" t="s">
        <v>156</v>
      </c>
      <c r="T115" s="56" t="s">
        <v>8</v>
      </c>
      <c r="U115" s="57">
        <f t="shared" si="14"/>
        <v>0.0020833333333333333</v>
      </c>
    </row>
    <row r="116" spans="1:21" s="33" customFormat="1" ht="15" customHeight="1">
      <c r="A116" s="28">
        <v>3</v>
      </c>
      <c r="B116" s="29">
        <v>90</v>
      </c>
      <c r="C116" s="33" t="s">
        <v>158</v>
      </c>
      <c r="D116" s="31">
        <v>1996</v>
      </c>
      <c r="E116" s="32">
        <v>1</v>
      </c>
      <c r="F116" s="33" t="s">
        <v>159</v>
      </c>
      <c r="G116" s="33" t="s">
        <v>160</v>
      </c>
      <c r="H116" s="33" t="s">
        <v>161</v>
      </c>
      <c r="I116" s="35">
        <v>0.06138888888888889</v>
      </c>
      <c r="J116" s="35">
        <v>0.0416666666666667</v>
      </c>
      <c r="K116" s="50">
        <f t="shared" si="10"/>
        <v>0.01972222222222219</v>
      </c>
      <c r="L116" s="51">
        <v>4</v>
      </c>
      <c r="M116" s="51">
        <v>4</v>
      </c>
      <c r="N116" s="51">
        <v>1</v>
      </c>
      <c r="O116" s="52"/>
      <c r="P116" s="53">
        <f t="shared" si="11"/>
        <v>9</v>
      </c>
      <c r="Q116" s="54">
        <f t="shared" si="12"/>
        <v>0.025972222222222188</v>
      </c>
      <c r="R116" s="55">
        <f t="shared" si="13"/>
        <v>0.002893518518518514</v>
      </c>
      <c r="S116" s="56" t="s">
        <v>156</v>
      </c>
      <c r="T116" s="56" t="s">
        <v>8</v>
      </c>
      <c r="U116" s="57">
        <f t="shared" si="14"/>
        <v>0.00625</v>
      </c>
    </row>
    <row r="117" spans="1:21" s="33" customFormat="1" ht="15" customHeight="1">
      <c r="A117" s="28">
        <v>4</v>
      </c>
      <c r="B117" s="29">
        <v>85</v>
      </c>
      <c r="C117" s="33" t="s">
        <v>162</v>
      </c>
      <c r="D117" s="31">
        <v>1997</v>
      </c>
      <c r="E117" s="32">
        <v>2</v>
      </c>
      <c r="F117" s="33" t="s">
        <v>51</v>
      </c>
      <c r="G117" s="33" t="s">
        <v>52</v>
      </c>
      <c r="H117" s="33" t="s">
        <v>55</v>
      </c>
      <c r="I117" s="35">
        <v>0.06260416666666667</v>
      </c>
      <c r="J117" s="35">
        <v>0.03993055555555556</v>
      </c>
      <c r="K117" s="50">
        <f t="shared" si="10"/>
        <v>0.02267361111111111</v>
      </c>
      <c r="L117" s="51">
        <v>1</v>
      </c>
      <c r="M117" s="51">
        <v>2</v>
      </c>
      <c r="N117" s="51">
        <v>2</v>
      </c>
      <c r="O117" s="52"/>
      <c r="P117" s="53">
        <f t="shared" si="11"/>
        <v>5</v>
      </c>
      <c r="Q117" s="54">
        <f t="shared" si="12"/>
        <v>0.026145833333333333</v>
      </c>
      <c r="R117" s="55">
        <f t="shared" si="13"/>
        <v>0.003067129629629659</v>
      </c>
      <c r="T117" s="56" t="s">
        <v>8</v>
      </c>
      <c r="U117" s="57">
        <f t="shared" si="14"/>
        <v>0.0034722222222222225</v>
      </c>
    </row>
    <row r="118" spans="1:21" s="33" customFormat="1" ht="15" customHeight="1">
      <c r="A118" s="28">
        <v>5</v>
      </c>
      <c r="B118" s="29">
        <v>95</v>
      </c>
      <c r="C118" s="33" t="s">
        <v>163</v>
      </c>
      <c r="D118" s="31">
        <v>1997</v>
      </c>
      <c r="E118" s="59">
        <v>1</v>
      </c>
      <c r="F118" s="33" t="s">
        <v>51</v>
      </c>
      <c r="G118" s="33" t="s">
        <v>52</v>
      </c>
      <c r="H118" s="33" t="s">
        <v>53</v>
      </c>
      <c r="I118" s="35">
        <v>0.06587962962962964</v>
      </c>
      <c r="J118" s="35">
        <v>0.0434027777777778</v>
      </c>
      <c r="K118" s="50">
        <f t="shared" si="10"/>
        <v>0.022476851851851838</v>
      </c>
      <c r="L118" s="51">
        <v>1</v>
      </c>
      <c r="M118" s="51">
        <v>3</v>
      </c>
      <c r="N118" s="51">
        <v>3</v>
      </c>
      <c r="O118" s="52"/>
      <c r="P118" s="53">
        <f t="shared" si="11"/>
        <v>7</v>
      </c>
      <c r="Q118" s="54">
        <f t="shared" si="12"/>
        <v>0.02733796296296295</v>
      </c>
      <c r="R118" s="55">
        <f t="shared" si="13"/>
        <v>0.004259259259259275</v>
      </c>
      <c r="S118" s="56" t="s">
        <v>8</v>
      </c>
      <c r="T118" s="56" t="s">
        <v>8</v>
      </c>
      <c r="U118" s="57">
        <f t="shared" si="14"/>
        <v>0.004861111111111111</v>
      </c>
    </row>
    <row r="119" spans="1:21" s="33" customFormat="1" ht="15" customHeight="1">
      <c r="A119" s="28">
        <v>6</v>
      </c>
      <c r="B119" s="29">
        <v>89</v>
      </c>
      <c r="C119" s="33" t="s">
        <v>164</v>
      </c>
      <c r="D119" s="31">
        <v>1997</v>
      </c>
      <c r="E119" s="59">
        <v>1</v>
      </c>
      <c r="F119" s="33" t="s">
        <v>51</v>
      </c>
      <c r="G119" s="33" t="s">
        <v>52</v>
      </c>
      <c r="H119" s="33" t="s">
        <v>53</v>
      </c>
      <c r="I119" s="35">
        <v>0.06260416666666667</v>
      </c>
      <c r="J119" s="35">
        <v>0.0413194444444445</v>
      </c>
      <c r="K119" s="50">
        <f t="shared" si="10"/>
        <v>0.02128472222222217</v>
      </c>
      <c r="L119" s="51">
        <v>1</v>
      </c>
      <c r="M119" s="51">
        <v>5</v>
      </c>
      <c r="N119" s="51">
        <v>3</v>
      </c>
      <c r="O119" s="52"/>
      <c r="P119" s="53">
        <f t="shared" si="11"/>
        <v>9</v>
      </c>
      <c r="Q119" s="54">
        <f t="shared" si="12"/>
        <v>0.02753472222222217</v>
      </c>
      <c r="R119" s="55">
        <f t="shared" si="13"/>
        <v>0.004456018518518495</v>
      </c>
      <c r="S119" s="56" t="s">
        <v>8</v>
      </c>
      <c r="T119" s="56" t="s">
        <v>8</v>
      </c>
      <c r="U119" s="57">
        <f t="shared" si="14"/>
        <v>0.00625</v>
      </c>
    </row>
    <row r="120" spans="1:21" s="33" customFormat="1" ht="15" customHeight="1">
      <c r="A120" s="28">
        <v>7</v>
      </c>
      <c r="B120" s="29">
        <v>93</v>
      </c>
      <c r="C120" s="33" t="s">
        <v>165</v>
      </c>
      <c r="D120" s="31">
        <v>1996</v>
      </c>
      <c r="E120" s="32">
        <v>1</v>
      </c>
      <c r="F120" s="33" t="s">
        <v>57</v>
      </c>
      <c r="G120" s="33" t="s">
        <v>58</v>
      </c>
      <c r="H120" s="33" t="s">
        <v>59</v>
      </c>
      <c r="I120" s="35">
        <v>0.06368055555555556</v>
      </c>
      <c r="J120" s="35">
        <v>0.0427083333333334</v>
      </c>
      <c r="K120" s="50">
        <f t="shared" si="10"/>
        <v>0.020972222222222163</v>
      </c>
      <c r="L120" s="51">
        <v>4</v>
      </c>
      <c r="M120" s="51">
        <v>3</v>
      </c>
      <c r="N120" s="51">
        <v>3</v>
      </c>
      <c r="O120" s="52"/>
      <c r="P120" s="53">
        <f t="shared" si="11"/>
        <v>10</v>
      </c>
      <c r="Q120" s="54">
        <f t="shared" si="12"/>
        <v>0.027916666666666607</v>
      </c>
      <c r="R120" s="55">
        <f t="shared" si="13"/>
        <v>0.004837962962962933</v>
      </c>
      <c r="S120" s="56" t="s">
        <v>8</v>
      </c>
      <c r="T120" s="56" t="s">
        <v>8</v>
      </c>
      <c r="U120" s="57">
        <f t="shared" si="14"/>
        <v>0.006944444444444445</v>
      </c>
    </row>
    <row r="121" spans="1:21" s="33" customFormat="1" ht="15" customHeight="1">
      <c r="A121" s="28">
        <v>8</v>
      </c>
      <c r="B121" s="29">
        <v>91</v>
      </c>
      <c r="C121" s="33" t="s">
        <v>166</v>
      </c>
      <c r="D121" s="31">
        <v>1997</v>
      </c>
      <c r="E121" s="59">
        <v>2</v>
      </c>
      <c r="F121" s="33" t="s">
        <v>73</v>
      </c>
      <c r="G121" s="33" t="s">
        <v>74</v>
      </c>
      <c r="H121" s="33" t="s">
        <v>75</v>
      </c>
      <c r="I121" s="35">
        <v>0.061643518518518514</v>
      </c>
      <c r="J121" s="35">
        <v>0.0420138888888889</v>
      </c>
      <c r="K121" s="50">
        <f t="shared" si="10"/>
        <v>0.019629629629629615</v>
      </c>
      <c r="L121" s="51">
        <v>4</v>
      </c>
      <c r="M121" s="51">
        <v>4</v>
      </c>
      <c r="N121" s="51">
        <v>4</v>
      </c>
      <c r="O121" s="52"/>
      <c r="P121" s="53">
        <f t="shared" si="11"/>
        <v>12</v>
      </c>
      <c r="Q121" s="54">
        <f t="shared" si="12"/>
        <v>0.027962962962962946</v>
      </c>
      <c r="R121" s="55">
        <f t="shared" si="13"/>
        <v>0.004884259259259272</v>
      </c>
      <c r="S121" s="56" t="s">
        <v>8</v>
      </c>
      <c r="T121" s="56" t="s">
        <v>8</v>
      </c>
      <c r="U121" s="57">
        <f t="shared" si="14"/>
        <v>0.008333333333333333</v>
      </c>
    </row>
    <row r="122" spans="1:21" s="33" customFormat="1" ht="15" customHeight="1">
      <c r="A122" s="28">
        <v>9</v>
      </c>
      <c r="B122" s="29">
        <v>84</v>
      </c>
      <c r="C122" s="33" t="s">
        <v>167</v>
      </c>
      <c r="D122" s="31">
        <v>1996</v>
      </c>
      <c r="E122" s="59">
        <v>2</v>
      </c>
      <c r="F122" s="33" t="s">
        <v>51</v>
      </c>
      <c r="G122" s="33" t="s">
        <v>52</v>
      </c>
      <c r="H122" s="33" t="s">
        <v>55</v>
      </c>
      <c r="I122" s="35">
        <v>0.06209490740740741</v>
      </c>
      <c r="J122" s="35">
        <v>0.03958333333333333</v>
      </c>
      <c r="K122" s="50">
        <f t="shared" si="10"/>
        <v>0.02251157407407408</v>
      </c>
      <c r="L122" s="51">
        <v>5</v>
      </c>
      <c r="M122" s="51">
        <v>3</v>
      </c>
      <c r="N122" s="51">
        <v>2</v>
      </c>
      <c r="O122" s="52"/>
      <c r="P122" s="53">
        <f t="shared" si="11"/>
        <v>10</v>
      </c>
      <c r="Q122" s="54">
        <f t="shared" si="12"/>
        <v>0.029456018518518524</v>
      </c>
      <c r="R122" s="55">
        <f t="shared" si="13"/>
        <v>0.0063773148148148495</v>
      </c>
      <c r="S122" s="56"/>
      <c r="T122" s="56" t="s">
        <v>8</v>
      </c>
      <c r="U122" s="57">
        <f t="shared" si="14"/>
        <v>0.006944444444444445</v>
      </c>
    </row>
    <row r="123" spans="1:21" s="33" customFormat="1" ht="15" customHeight="1">
      <c r="A123" s="28">
        <v>10</v>
      </c>
      <c r="B123" s="29">
        <v>87</v>
      </c>
      <c r="C123" s="33" t="s">
        <v>168</v>
      </c>
      <c r="D123" s="31">
        <v>1997</v>
      </c>
      <c r="E123" s="32">
        <v>3</v>
      </c>
      <c r="F123" s="33" t="s">
        <v>57</v>
      </c>
      <c r="G123" s="33" t="s">
        <v>58</v>
      </c>
      <c r="H123" s="33" t="s">
        <v>65</v>
      </c>
      <c r="I123" s="35">
        <v>0.062280092592592595</v>
      </c>
      <c r="J123" s="35">
        <v>0.040625</v>
      </c>
      <c r="K123" s="50">
        <f t="shared" si="10"/>
        <v>0.021655092592592594</v>
      </c>
      <c r="L123" s="51">
        <v>4</v>
      </c>
      <c r="M123" s="51">
        <v>4</v>
      </c>
      <c r="N123" s="51">
        <v>5</v>
      </c>
      <c r="O123" s="52"/>
      <c r="P123" s="53">
        <f t="shared" si="11"/>
        <v>13</v>
      </c>
      <c r="Q123" s="54">
        <f t="shared" si="12"/>
        <v>0.030682870370370374</v>
      </c>
      <c r="R123" s="55">
        <f t="shared" si="13"/>
        <v>0.0076041666666667</v>
      </c>
      <c r="S123" s="56" t="s">
        <v>8</v>
      </c>
      <c r="T123" s="56" t="s">
        <v>8</v>
      </c>
      <c r="U123" s="57">
        <f t="shared" si="14"/>
        <v>0.009027777777777779</v>
      </c>
    </row>
    <row r="124" spans="1:21" s="33" customFormat="1" ht="15" customHeight="1">
      <c r="A124" s="28"/>
      <c r="B124" s="29">
        <v>88</v>
      </c>
      <c r="C124" s="33" t="s">
        <v>169</v>
      </c>
      <c r="D124" s="31">
        <v>1996</v>
      </c>
      <c r="E124" s="32">
        <v>1</v>
      </c>
      <c r="F124" s="33" t="s">
        <v>83</v>
      </c>
      <c r="G124" s="33" t="s">
        <v>84</v>
      </c>
      <c r="H124" s="33" t="s">
        <v>170</v>
      </c>
      <c r="I124" s="35"/>
      <c r="J124" s="35"/>
      <c r="K124" s="50"/>
      <c r="L124" s="51"/>
      <c r="M124" s="51"/>
      <c r="N124" s="51"/>
      <c r="O124" s="52"/>
      <c r="P124" s="53"/>
      <c r="Q124" s="54"/>
      <c r="R124" s="55"/>
      <c r="S124" s="56" t="s">
        <v>8</v>
      </c>
      <c r="T124" s="56" t="s">
        <v>8</v>
      </c>
      <c r="U124" s="57">
        <f t="shared" si="14"/>
        <v>0</v>
      </c>
    </row>
    <row r="125" spans="1:21" s="33" customFormat="1" ht="15" customHeight="1">
      <c r="A125" s="28"/>
      <c r="B125" s="29">
        <v>92</v>
      </c>
      <c r="C125" s="33" t="s">
        <v>171</v>
      </c>
      <c r="D125" s="31">
        <v>1997</v>
      </c>
      <c r="E125" s="59">
        <v>1</v>
      </c>
      <c r="F125" s="33" t="s">
        <v>57</v>
      </c>
      <c r="G125" s="33" t="s">
        <v>58</v>
      </c>
      <c r="H125" s="33" t="s">
        <v>59</v>
      </c>
      <c r="I125" s="35"/>
      <c r="J125" s="35"/>
      <c r="K125" s="50"/>
      <c r="L125" s="51"/>
      <c r="M125" s="51"/>
      <c r="N125" s="51"/>
      <c r="O125" s="52"/>
      <c r="P125" s="53"/>
      <c r="Q125" s="54"/>
      <c r="R125" s="55"/>
      <c r="S125" s="56" t="s">
        <v>8</v>
      </c>
      <c r="T125" s="56" t="s">
        <v>8</v>
      </c>
      <c r="U125" s="57">
        <f t="shared" si="14"/>
        <v>0</v>
      </c>
    </row>
    <row r="126" spans="1:21" s="33" customFormat="1" ht="15" customHeight="1">
      <c r="A126" s="28"/>
      <c r="B126" s="29">
        <v>94</v>
      </c>
      <c r="C126" s="33" t="s">
        <v>172</v>
      </c>
      <c r="D126" s="31">
        <v>1996</v>
      </c>
      <c r="E126" s="32" t="s">
        <v>156</v>
      </c>
      <c r="F126" s="33" t="s">
        <v>57</v>
      </c>
      <c r="G126" s="33" t="s">
        <v>58</v>
      </c>
      <c r="H126" s="33" t="s">
        <v>65</v>
      </c>
      <c r="I126" s="35" t="s">
        <v>8</v>
      </c>
      <c r="J126" s="35"/>
      <c r="K126" s="50"/>
      <c r="L126" s="51"/>
      <c r="M126" s="51"/>
      <c r="N126" s="51"/>
      <c r="O126" s="52"/>
      <c r="P126" s="53"/>
      <c r="Q126" s="54"/>
      <c r="R126" s="55"/>
      <c r="S126" s="56" t="s">
        <v>8</v>
      </c>
      <c r="T126" s="56" t="s">
        <v>8</v>
      </c>
      <c r="U126" s="57">
        <f t="shared" si="14"/>
        <v>0</v>
      </c>
    </row>
    <row r="127" spans="1:21" s="33" customFormat="1" ht="15" customHeight="1">
      <c r="A127" s="28"/>
      <c r="B127" s="29"/>
      <c r="D127" s="31"/>
      <c r="E127" s="32"/>
      <c r="I127" s="35"/>
      <c r="J127" s="72"/>
      <c r="K127" s="50"/>
      <c r="L127" s="61"/>
      <c r="M127" s="61"/>
      <c r="N127" s="61"/>
      <c r="O127" s="61"/>
      <c r="P127" s="73"/>
      <c r="Q127" s="74"/>
      <c r="R127" s="50"/>
      <c r="S127" s="64"/>
      <c r="T127" s="64"/>
      <c r="U127" s="57"/>
    </row>
    <row r="128" spans="1:21" s="33" customFormat="1" ht="15" customHeight="1">
      <c r="A128" s="28"/>
      <c r="C128" s="30" t="s">
        <v>173</v>
      </c>
      <c r="D128" s="31"/>
      <c r="E128" s="32"/>
      <c r="F128" s="32"/>
      <c r="I128" s="35"/>
      <c r="J128" s="71"/>
      <c r="K128" s="80"/>
      <c r="L128" s="61"/>
      <c r="M128" s="61"/>
      <c r="N128" s="61"/>
      <c r="O128" s="61"/>
      <c r="P128" s="73"/>
      <c r="Q128" s="74"/>
      <c r="R128" s="50"/>
      <c r="S128" s="64"/>
      <c r="T128" s="64"/>
      <c r="U128" s="57"/>
    </row>
    <row r="129" spans="1:21" s="33" customFormat="1" ht="15" customHeight="1">
      <c r="A129" s="28"/>
      <c r="B129" s="29" t="s">
        <v>8</v>
      </c>
      <c r="C129" s="42" t="s">
        <v>174</v>
      </c>
      <c r="D129" s="31"/>
      <c r="I129" s="35"/>
      <c r="J129" s="72"/>
      <c r="K129" s="50"/>
      <c r="L129" s="61"/>
      <c r="M129" s="61"/>
      <c r="N129" s="61"/>
      <c r="O129" s="61"/>
      <c r="P129" s="73"/>
      <c r="Q129" s="74" t="s">
        <v>8</v>
      </c>
      <c r="R129" s="50"/>
      <c r="S129" s="64"/>
      <c r="T129" s="64"/>
      <c r="U129" s="57"/>
    </row>
    <row r="130" spans="1:21" s="33" customFormat="1" ht="15" customHeight="1">
      <c r="A130" s="28"/>
      <c r="B130" s="29" t="s">
        <v>8</v>
      </c>
      <c r="C130" s="42"/>
      <c r="D130" s="31"/>
      <c r="I130" s="35"/>
      <c r="J130" s="72"/>
      <c r="K130" s="50"/>
      <c r="L130" s="61"/>
      <c r="M130" s="61"/>
      <c r="N130" s="61"/>
      <c r="O130" s="61"/>
      <c r="P130" s="73"/>
      <c r="Q130" s="74"/>
      <c r="R130" s="50"/>
      <c r="S130" s="64"/>
      <c r="T130" s="64"/>
      <c r="U130" s="57"/>
    </row>
    <row r="131" spans="1:21" s="33" customFormat="1" ht="15" customHeight="1">
      <c r="A131" s="28">
        <v>1</v>
      </c>
      <c r="B131" s="29">
        <v>97</v>
      </c>
      <c r="C131" s="33" t="s">
        <v>175</v>
      </c>
      <c r="D131" s="31">
        <v>1994</v>
      </c>
      <c r="E131" s="32" t="s">
        <v>176</v>
      </c>
      <c r="F131" s="33" t="s">
        <v>159</v>
      </c>
      <c r="G131" s="33" t="s">
        <v>177</v>
      </c>
      <c r="I131" s="35">
        <v>0.06780092592592592</v>
      </c>
      <c r="J131" s="35">
        <v>0.0440972222222223</v>
      </c>
      <c r="K131" s="50">
        <f aca="true" t="shared" si="15" ref="K131:K139">I131-J131</f>
        <v>0.023703703703703616</v>
      </c>
      <c r="L131" s="81">
        <v>1</v>
      </c>
      <c r="M131" s="81">
        <v>1</v>
      </c>
      <c r="N131" s="81">
        <v>1</v>
      </c>
      <c r="O131" s="81">
        <v>3</v>
      </c>
      <c r="P131" s="53">
        <f aca="true" t="shared" si="16" ref="P131:P139">SUM(L131:O131)</f>
        <v>6</v>
      </c>
      <c r="Q131" s="54">
        <f aca="true" t="shared" si="17" ref="Q131:Q139">K131+U131</f>
        <v>0.02787037037037028</v>
      </c>
      <c r="R131" s="55">
        <f aca="true" t="shared" si="18" ref="R131:R139">Q131-$Q$131</f>
        <v>0</v>
      </c>
      <c r="S131" s="56" t="s">
        <v>156</v>
      </c>
      <c r="T131" s="56" t="s">
        <v>8</v>
      </c>
      <c r="U131" s="57">
        <f aca="true" t="shared" si="19" ref="U131:U139">P131*"0:01:00"</f>
        <v>0.004166666666666667</v>
      </c>
    </row>
    <row r="132" spans="1:21" s="33" customFormat="1" ht="15" customHeight="1">
      <c r="A132" s="28">
        <v>2</v>
      </c>
      <c r="B132" s="29">
        <v>102</v>
      </c>
      <c r="C132" s="33" t="s">
        <v>178</v>
      </c>
      <c r="D132" s="31">
        <v>1995</v>
      </c>
      <c r="E132" s="32">
        <v>1</v>
      </c>
      <c r="F132" s="33" t="s">
        <v>159</v>
      </c>
      <c r="G132" s="33" t="s">
        <v>160</v>
      </c>
      <c r="H132" s="33" t="s">
        <v>161</v>
      </c>
      <c r="I132" s="35">
        <v>0.07079861111111112</v>
      </c>
      <c r="J132" s="35">
        <v>0.0458333333333333</v>
      </c>
      <c r="K132" s="50">
        <f t="shared" si="15"/>
        <v>0.024965277777777815</v>
      </c>
      <c r="L132" s="81">
        <v>1</v>
      </c>
      <c r="M132" s="81">
        <v>1</v>
      </c>
      <c r="N132" s="81">
        <v>1</v>
      </c>
      <c r="O132" s="81">
        <v>2</v>
      </c>
      <c r="P132" s="53">
        <f t="shared" si="16"/>
        <v>5</v>
      </c>
      <c r="Q132" s="54">
        <f t="shared" si="17"/>
        <v>0.02843750000000004</v>
      </c>
      <c r="R132" s="55">
        <f t="shared" si="18"/>
        <v>0.0005671296296297576</v>
      </c>
      <c r="S132" s="56" t="s">
        <v>156</v>
      </c>
      <c r="T132" s="56" t="s">
        <v>8</v>
      </c>
      <c r="U132" s="57">
        <f t="shared" si="19"/>
        <v>0.0034722222222222225</v>
      </c>
    </row>
    <row r="133" spans="1:21" s="33" customFormat="1" ht="15" customHeight="1">
      <c r="A133" s="28">
        <v>3</v>
      </c>
      <c r="B133" s="29">
        <v>99</v>
      </c>
      <c r="C133" s="33" t="s">
        <v>179</v>
      </c>
      <c r="D133" s="31">
        <v>1995</v>
      </c>
      <c r="E133" s="32">
        <v>1</v>
      </c>
      <c r="F133" s="33" t="s">
        <v>159</v>
      </c>
      <c r="G133" s="33" t="s">
        <v>160</v>
      </c>
      <c r="H133" s="33" t="s">
        <v>161</v>
      </c>
      <c r="I133" s="35">
        <v>0.06854166666666667</v>
      </c>
      <c r="J133" s="35">
        <v>0.0447916666666667</v>
      </c>
      <c r="K133" s="50">
        <f t="shared" si="15"/>
        <v>0.023749999999999966</v>
      </c>
      <c r="L133" s="81">
        <v>2</v>
      </c>
      <c r="M133" s="81">
        <v>2</v>
      </c>
      <c r="N133" s="81">
        <v>2</v>
      </c>
      <c r="O133" s="81">
        <v>1</v>
      </c>
      <c r="P133" s="53">
        <f t="shared" si="16"/>
        <v>7</v>
      </c>
      <c r="Q133" s="54">
        <f t="shared" si="17"/>
        <v>0.028611111111111077</v>
      </c>
      <c r="R133" s="55">
        <f t="shared" si="18"/>
        <v>0.0007407407407407952</v>
      </c>
      <c r="S133" s="56" t="s">
        <v>156</v>
      </c>
      <c r="T133" s="56" t="s">
        <v>8</v>
      </c>
      <c r="U133" s="57">
        <f t="shared" si="19"/>
        <v>0.004861111111111111</v>
      </c>
    </row>
    <row r="134" spans="1:21" s="33" customFormat="1" ht="15" customHeight="1">
      <c r="A134" s="28">
        <v>4</v>
      </c>
      <c r="B134" s="29">
        <v>104</v>
      </c>
      <c r="C134" s="33" t="s">
        <v>180</v>
      </c>
      <c r="D134" s="31">
        <v>1995</v>
      </c>
      <c r="E134" s="32" t="s">
        <v>156</v>
      </c>
      <c r="F134" s="33" t="s">
        <v>57</v>
      </c>
      <c r="G134" s="33" t="s">
        <v>58</v>
      </c>
      <c r="H134" s="33" t="s">
        <v>59</v>
      </c>
      <c r="I134" s="35">
        <v>0.07297453703703703</v>
      </c>
      <c r="J134" s="35">
        <v>0.0465277777777777</v>
      </c>
      <c r="K134" s="50">
        <f t="shared" si="15"/>
        <v>0.02644675925925933</v>
      </c>
      <c r="L134" s="81">
        <v>1</v>
      </c>
      <c r="M134" s="81">
        <v>2</v>
      </c>
      <c r="N134" s="81">
        <v>1</v>
      </c>
      <c r="O134" s="81">
        <v>1</v>
      </c>
      <c r="P134" s="53">
        <f t="shared" si="16"/>
        <v>5</v>
      </c>
      <c r="Q134" s="54">
        <f t="shared" si="17"/>
        <v>0.029918981481481553</v>
      </c>
      <c r="R134" s="55">
        <f t="shared" si="18"/>
        <v>0.0020486111111112718</v>
      </c>
      <c r="S134" s="56" t="s">
        <v>156</v>
      </c>
      <c r="T134" s="56" t="s">
        <v>8</v>
      </c>
      <c r="U134" s="57">
        <f t="shared" si="19"/>
        <v>0.0034722222222222225</v>
      </c>
    </row>
    <row r="135" spans="1:21" s="33" customFormat="1" ht="15" customHeight="1">
      <c r="A135" s="28">
        <v>5</v>
      </c>
      <c r="B135" s="29">
        <v>103</v>
      </c>
      <c r="C135" s="33" t="s">
        <v>181</v>
      </c>
      <c r="D135" s="31">
        <v>1995</v>
      </c>
      <c r="E135" s="32" t="s">
        <v>156</v>
      </c>
      <c r="F135" s="33" t="s">
        <v>159</v>
      </c>
      <c r="G135" s="33" t="s">
        <v>177</v>
      </c>
      <c r="I135" s="35">
        <v>0.07068287037037037</v>
      </c>
      <c r="J135" s="35">
        <v>0.0461805555555555</v>
      </c>
      <c r="K135" s="50">
        <f t="shared" si="15"/>
        <v>0.024502314814814866</v>
      </c>
      <c r="L135" s="81">
        <v>1</v>
      </c>
      <c r="M135" s="81">
        <v>4</v>
      </c>
      <c r="N135" s="81">
        <v>1</v>
      </c>
      <c r="O135" s="81">
        <v>3</v>
      </c>
      <c r="P135" s="53">
        <f t="shared" si="16"/>
        <v>9</v>
      </c>
      <c r="Q135" s="54">
        <f t="shared" si="17"/>
        <v>0.030752314814814864</v>
      </c>
      <c r="R135" s="55">
        <f t="shared" si="18"/>
        <v>0.0028819444444445827</v>
      </c>
      <c r="S135" s="56">
        <v>1</v>
      </c>
      <c r="T135" s="56" t="s">
        <v>8</v>
      </c>
      <c r="U135" s="57">
        <f t="shared" si="19"/>
        <v>0.00625</v>
      </c>
    </row>
    <row r="136" spans="1:21" s="33" customFormat="1" ht="15" customHeight="1">
      <c r="A136" s="28">
        <v>6</v>
      </c>
      <c r="B136" s="29">
        <v>105</v>
      </c>
      <c r="C136" s="33" t="s">
        <v>182</v>
      </c>
      <c r="D136" s="31">
        <v>1994</v>
      </c>
      <c r="E136" s="32" t="s">
        <v>156</v>
      </c>
      <c r="F136" s="33" t="s">
        <v>57</v>
      </c>
      <c r="G136" s="33" t="s">
        <v>58</v>
      </c>
      <c r="H136" s="33" t="s">
        <v>65</v>
      </c>
      <c r="I136" s="35">
        <v>0.0739699074074074</v>
      </c>
      <c r="J136" s="35">
        <v>0.0468749999999999</v>
      </c>
      <c r="K136" s="50">
        <f t="shared" si="15"/>
        <v>0.027094907407407498</v>
      </c>
      <c r="L136" s="81">
        <v>1</v>
      </c>
      <c r="M136" s="81">
        <v>2</v>
      </c>
      <c r="N136" s="81">
        <v>2</v>
      </c>
      <c r="O136" s="81">
        <v>2</v>
      </c>
      <c r="P136" s="53">
        <f t="shared" si="16"/>
        <v>7</v>
      </c>
      <c r="Q136" s="54">
        <f t="shared" si="17"/>
        <v>0.031956018518518606</v>
      </c>
      <c r="R136" s="55">
        <f t="shared" si="18"/>
        <v>0.004085648148148324</v>
      </c>
      <c r="S136" s="56">
        <v>1</v>
      </c>
      <c r="T136" s="56" t="s">
        <v>8</v>
      </c>
      <c r="U136" s="57">
        <f t="shared" si="19"/>
        <v>0.004861111111111111</v>
      </c>
    </row>
    <row r="137" spans="1:21" s="33" customFormat="1" ht="14.25" customHeight="1">
      <c r="A137" s="28">
        <v>7</v>
      </c>
      <c r="B137" s="29">
        <v>101</v>
      </c>
      <c r="C137" s="33" t="s">
        <v>183</v>
      </c>
      <c r="D137" s="31">
        <v>1995</v>
      </c>
      <c r="E137" s="32">
        <v>1</v>
      </c>
      <c r="F137" s="33" t="s">
        <v>73</v>
      </c>
      <c r="G137" s="33" t="s">
        <v>74</v>
      </c>
      <c r="H137" s="33" t="s">
        <v>75</v>
      </c>
      <c r="I137" s="35">
        <v>0.07068287037037037</v>
      </c>
      <c r="J137" s="35">
        <v>0.0454861111111111</v>
      </c>
      <c r="K137" s="50">
        <f t="shared" si="15"/>
        <v>0.025196759259259266</v>
      </c>
      <c r="L137" s="81">
        <v>1</v>
      </c>
      <c r="M137" s="81">
        <v>4</v>
      </c>
      <c r="N137" s="81">
        <v>1</v>
      </c>
      <c r="O137" s="81">
        <v>5</v>
      </c>
      <c r="P137" s="53">
        <f t="shared" si="16"/>
        <v>11</v>
      </c>
      <c r="Q137" s="54">
        <f t="shared" si="17"/>
        <v>0.032835648148148155</v>
      </c>
      <c r="R137" s="55">
        <f t="shared" si="18"/>
        <v>0.004965277777777874</v>
      </c>
      <c r="S137" s="56">
        <v>1</v>
      </c>
      <c r="T137" s="56" t="s">
        <v>8</v>
      </c>
      <c r="U137" s="57">
        <f t="shared" si="19"/>
        <v>0.0076388888888888895</v>
      </c>
    </row>
    <row r="138" spans="1:21" s="33" customFormat="1" ht="15" customHeight="1">
      <c r="A138" s="28">
        <v>8</v>
      </c>
      <c r="B138" s="29">
        <v>100</v>
      </c>
      <c r="C138" s="33" t="s">
        <v>184</v>
      </c>
      <c r="D138" s="31">
        <v>1995</v>
      </c>
      <c r="E138" s="32">
        <v>1</v>
      </c>
      <c r="F138" s="33" t="s">
        <v>73</v>
      </c>
      <c r="G138" s="33" t="s">
        <v>74</v>
      </c>
      <c r="H138" s="33" t="s">
        <v>75</v>
      </c>
      <c r="I138" s="35">
        <v>0.07152777777777779</v>
      </c>
      <c r="J138" s="35">
        <v>0.0451388888888889</v>
      </c>
      <c r="K138" s="50">
        <f t="shared" si="15"/>
        <v>0.026388888888888885</v>
      </c>
      <c r="L138" s="81">
        <v>1</v>
      </c>
      <c r="M138" s="81">
        <v>4</v>
      </c>
      <c r="N138" s="81">
        <v>5</v>
      </c>
      <c r="O138" s="81">
        <v>3</v>
      </c>
      <c r="P138" s="53">
        <f t="shared" si="16"/>
        <v>13</v>
      </c>
      <c r="Q138" s="54">
        <f t="shared" si="17"/>
        <v>0.035416666666666666</v>
      </c>
      <c r="R138" s="55">
        <f t="shared" si="18"/>
        <v>0.007546296296296384</v>
      </c>
      <c r="S138" s="56">
        <v>2</v>
      </c>
      <c r="T138" s="56"/>
      <c r="U138" s="57">
        <f t="shared" si="19"/>
        <v>0.009027777777777779</v>
      </c>
    </row>
    <row r="139" spans="1:21" s="33" customFormat="1" ht="15" customHeight="1">
      <c r="A139" s="28">
        <v>9</v>
      </c>
      <c r="B139" s="29">
        <v>98</v>
      </c>
      <c r="C139" s="33" t="s">
        <v>185</v>
      </c>
      <c r="D139" s="31">
        <v>1995</v>
      </c>
      <c r="E139" s="32">
        <v>1</v>
      </c>
      <c r="F139" s="33" t="s">
        <v>83</v>
      </c>
      <c r="G139" s="33" t="s">
        <v>84</v>
      </c>
      <c r="H139" s="33" t="s">
        <v>85</v>
      </c>
      <c r="I139" s="35">
        <v>0.07991898148148148</v>
      </c>
      <c r="J139" s="35">
        <v>0.0444444444444445</v>
      </c>
      <c r="K139" s="50">
        <f t="shared" si="15"/>
        <v>0.03547453703703698</v>
      </c>
      <c r="L139" s="81">
        <v>4</v>
      </c>
      <c r="M139" s="81">
        <v>3</v>
      </c>
      <c r="N139" s="81">
        <v>5</v>
      </c>
      <c r="O139" s="81">
        <v>4</v>
      </c>
      <c r="P139" s="53">
        <f t="shared" si="16"/>
        <v>16</v>
      </c>
      <c r="Q139" s="54">
        <f t="shared" si="17"/>
        <v>0.04658564814814809</v>
      </c>
      <c r="R139" s="55">
        <f t="shared" si="18"/>
        <v>0.01871527777777781</v>
      </c>
      <c r="S139" s="56" t="s">
        <v>8</v>
      </c>
      <c r="T139" s="56" t="s">
        <v>8</v>
      </c>
      <c r="U139" s="57">
        <f t="shared" si="19"/>
        <v>0.011111111111111112</v>
      </c>
    </row>
    <row r="140" spans="1:21" s="33" customFormat="1" ht="15" customHeight="1">
      <c r="A140" s="28"/>
      <c r="D140" s="31"/>
      <c r="E140" s="32"/>
      <c r="I140" s="35"/>
      <c r="K140" s="50"/>
      <c r="L140" s="37"/>
      <c r="M140" s="37"/>
      <c r="N140" s="37"/>
      <c r="O140" s="37"/>
      <c r="P140" s="62"/>
      <c r="Q140" s="44"/>
      <c r="R140" s="63"/>
      <c r="S140" s="64"/>
      <c r="T140" s="64"/>
      <c r="U140" s="57"/>
    </row>
    <row r="141" spans="1:21" s="33" customFormat="1" ht="15" customHeight="1">
      <c r="A141" s="28"/>
      <c r="D141" s="31"/>
      <c r="E141" s="32"/>
      <c r="I141" s="35"/>
      <c r="K141" s="50"/>
      <c r="L141" s="37"/>
      <c r="M141" s="37"/>
      <c r="N141" s="37"/>
      <c r="O141" s="37"/>
      <c r="P141" s="62"/>
      <c r="Q141" s="44"/>
      <c r="R141" s="63"/>
      <c r="S141" s="64"/>
      <c r="T141" s="64"/>
      <c r="U141" s="57"/>
    </row>
    <row r="142" spans="1:21" s="33" customFormat="1" ht="15" customHeight="1">
      <c r="A142" s="28"/>
      <c r="B142" s="29"/>
      <c r="D142" s="31"/>
      <c r="E142" s="32"/>
      <c r="I142" s="35"/>
      <c r="J142" s="35"/>
      <c r="K142" s="50"/>
      <c r="L142" s="37"/>
      <c r="M142" s="37"/>
      <c r="N142" s="37"/>
      <c r="O142" s="37"/>
      <c r="P142" s="62"/>
      <c r="Q142" s="44"/>
      <c r="R142" s="63"/>
      <c r="S142" s="64"/>
      <c r="T142" s="64"/>
      <c r="U142" s="57"/>
    </row>
    <row r="143" spans="1:21" s="33" customFormat="1" ht="15" customHeight="1">
      <c r="A143" s="28"/>
      <c r="B143" s="29"/>
      <c r="D143" s="31"/>
      <c r="E143" s="32"/>
      <c r="I143" s="35"/>
      <c r="J143" s="35"/>
      <c r="K143" s="50"/>
      <c r="L143" s="37"/>
      <c r="M143" s="37"/>
      <c r="N143" s="37"/>
      <c r="O143" s="37"/>
      <c r="P143" s="62"/>
      <c r="Q143" s="44"/>
      <c r="R143" s="63"/>
      <c r="S143" s="64"/>
      <c r="T143" s="64"/>
      <c r="U143" s="57"/>
    </row>
    <row r="144" spans="1:21" s="33" customFormat="1" ht="15" customHeight="1">
      <c r="A144" s="28"/>
      <c r="B144" s="29"/>
      <c r="D144" s="31"/>
      <c r="E144" s="32"/>
      <c r="I144" s="35"/>
      <c r="J144" s="35"/>
      <c r="K144" s="50"/>
      <c r="L144" s="37"/>
      <c r="M144" s="37"/>
      <c r="N144" s="37"/>
      <c r="O144" s="37"/>
      <c r="P144" s="62"/>
      <c r="Q144" s="44"/>
      <c r="R144" s="63"/>
      <c r="S144" s="64"/>
      <c r="T144" s="64"/>
      <c r="U144" s="57"/>
    </row>
    <row r="145" spans="1:21" s="33" customFormat="1" ht="15" customHeight="1">
      <c r="A145" s="28"/>
      <c r="B145" s="29"/>
      <c r="D145" s="31"/>
      <c r="E145" s="32"/>
      <c r="I145" s="35"/>
      <c r="J145" s="35"/>
      <c r="K145" s="50"/>
      <c r="L145" s="37"/>
      <c r="M145" s="37"/>
      <c r="N145" s="37"/>
      <c r="O145" s="37"/>
      <c r="P145" s="62"/>
      <c r="Q145" s="44"/>
      <c r="R145" s="63"/>
      <c r="S145" s="64"/>
      <c r="T145" s="64"/>
      <c r="U145" s="57"/>
    </row>
    <row r="146" spans="1:21" s="33" customFormat="1" ht="15" customHeight="1">
      <c r="A146" s="28"/>
      <c r="B146" s="29"/>
      <c r="D146" s="31"/>
      <c r="E146" s="32"/>
      <c r="I146" s="35"/>
      <c r="J146" s="35"/>
      <c r="K146" s="50"/>
      <c r="L146" s="37"/>
      <c r="M146" s="37"/>
      <c r="N146" s="37"/>
      <c r="O146" s="37"/>
      <c r="P146" s="62"/>
      <c r="Q146" s="44"/>
      <c r="R146" s="63"/>
      <c r="S146" s="64"/>
      <c r="T146" s="64"/>
      <c r="U146" s="57"/>
    </row>
    <row r="147" spans="1:21" s="33" customFormat="1" ht="15" customHeight="1">
      <c r="A147" s="28"/>
      <c r="B147" s="29"/>
      <c r="D147" s="31"/>
      <c r="E147" s="32"/>
      <c r="I147" s="35"/>
      <c r="J147" s="35"/>
      <c r="K147" s="50"/>
      <c r="L147" s="37"/>
      <c r="M147" s="37"/>
      <c r="N147" s="37"/>
      <c r="O147" s="37"/>
      <c r="P147" s="62"/>
      <c r="Q147" s="44"/>
      <c r="R147" s="63"/>
      <c r="S147" s="64"/>
      <c r="T147" s="64"/>
      <c r="U147" s="57"/>
    </row>
    <row r="148" spans="1:21" s="33" customFormat="1" ht="15" customHeight="1">
      <c r="A148" s="28"/>
      <c r="B148" s="29" t="s">
        <v>8</v>
      </c>
      <c r="C148" s="30" t="s">
        <v>186</v>
      </c>
      <c r="D148" s="31"/>
      <c r="E148" s="32"/>
      <c r="F148" s="32"/>
      <c r="L148" s="31"/>
      <c r="M148" s="45"/>
      <c r="N148" s="45"/>
      <c r="O148" s="45"/>
      <c r="P148" s="82"/>
      <c r="Q148" s="44"/>
      <c r="R148" s="63"/>
      <c r="S148" s="48"/>
      <c r="T148" s="48"/>
      <c r="U148" s="49"/>
    </row>
    <row r="149" spans="1:21" s="33" customFormat="1" ht="15" customHeight="1">
      <c r="A149" s="28"/>
      <c r="B149" s="29" t="s">
        <v>8</v>
      </c>
      <c r="C149" s="42" t="s">
        <v>187</v>
      </c>
      <c r="D149" s="31"/>
      <c r="E149" s="32"/>
      <c r="F149" s="32"/>
      <c r="I149" s="35"/>
      <c r="K149" s="79"/>
      <c r="L149" s="31"/>
      <c r="M149" s="45"/>
      <c r="N149" s="45"/>
      <c r="O149" s="45"/>
      <c r="P149" s="82"/>
      <c r="Q149" s="44"/>
      <c r="R149" s="63"/>
      <c r="S149" s="48"/>
      <c r="T149" s="48"/>
      <c r="U149" s="49"/>
    </row>
    <row r="150" spans="1:21" s="33" customFormat="1" ht="15" customHeight="1">
      <c r="A150" s="28"/>
      <c r="B150" s="29" t="s">
        <v>8</v>
      </c>
      <c r="C150" s="42"/>
      <c r="D150" s="31"/>
      <c r="E150" s="32"/>
      <c r="F150" s="32"/>
      <c r="I150" s="35"/>
      <c r="K150" s="79"/>
      <c r="L150" s="31"/>
      <c r="M150" s="45"/>
      <c r="N150" s="45"/>
      <c r="O150" s="45"/>
      <c r="P150" s="82"/>
      <c r="Q150" s="44"/>
      <c r="R150" s="63"/>
      <c r="S150" s="48"/>
      <c r="T150" s="48"/>
      <c r="U150" s="49"/>
    </row>
    <row r="151" spans="1:21" s="71" customFormat="1" ht="15" customHeight="1">
      <c r="A151" s="28">
        <v>1</v>
      </c>
      <c r="B151" s="29">
        <v>117</v>
      </c>
      <c r="C151" s="33" t="s">
        <v>188</v>
      </c>
      <c r="D151" s="31">
        <v>1996</v>
      </c>
      <c r="E151" s="33" t="s">
        <v>156</v>
      </c>
      <c r="F151" s="33" t="s">
        <v>159</v>
      </c>
      <c r="G151" s="33" t="s">
        <v>177</v>
      </c>
      <c r="H151" s="33"/>
      <c r="I151" s="35">
        <v>0.0768287037037037</v>
      </c>
      <c r="J151" s="35">
        <v>0.0579861111111111</v>
      </c>
      <c r="K151" s="50">
        <f aca="true" t="shared" si="20" ref="K151:K171">I151-J151</f>
        <v>0.018842592592592605</v>
      </c>
      <c r="L151" s="51">
        <v>2</v>
      </c>
      <c r="M151" s="51">
        <v>0</v>
      </c>
      <c r="N151" s="51">
        <v>2</v>
      </c>
      <c r="O151" s="52"/>
      <c r="P151" s="53">
        <f aca="true" t="shared" si="21" ref="P151:P171">SUM(L151:O151)</f>
        <v>4</v>
      </c>
      <c r="Q151" s="54">
        <f aca="true" t="shared" si="22" ref="Q151:Q171">K151+U151</f>
        <v>0.021620370370370384</v>
      </c>
      <c r="R151" s="55">
        <f aca="true" t="shared" si="23" ref="R151:R171">Q151-$Q$151</f>
        <v>0</v>
      </c>
      <c r="S151" s="56" t="s">
        <v>156</v>
      </c>
      <c r="T151" s="56" t="s">
        <v>8</v>
      </c>
      <c r="U151" s="57">
        <f aca="true" t="shared" si="24" ref="U151:U181">P151*"0:01:00"</f>
        <v>0.002777777777777778</v>
      </c>
    </row>
    <row r="152" spans="1:21" s="33" customFormat="1" ht="15" customHeight="1">
      <c r="A152" s="28">
        <v>2</v>
      </c>
      <c r="B152" s="29">
        <v>124</v>
      </c>
      <c r="C152" s="33" t="s">
        <v>189</v>
      </c>
      <c r="D152" s="31">
        <v>1996</v>
      </c>
      <c r="E152" s="32">
        <v>1</v>
      </c>
      <c r="F152" s="58" t="s">
        <v>57</v>
      </c>
      <c r="G152" s="33" t="s">
        <v>58</v>
      </c>
      <c r="H152" s="33" t="s">
        <v>59</v>
      </c>
      <c r="I152" s="35">
        <v>0.08089120370370372</v>
      </c>
      <c r="J152" s="35">
        <v>0.0604166666666666</v>
      </c>
      <c r="K152" s="50">
        <f t="shared" si="20"/>
        <v>0.020474537037037117</v>
      </c>
      <c r="L152" s="51">
        <v>1</v>
      </c>
      <c r="M152" s="51">
        <v>1</v>
      </c>
      <c r="N152" s="51">
        <v>0</v>
      </c>
      <c r="O152" s="52"/>
      <c r="P152" s="53">
        <f t="shared" si="21"/>
        <v>2</v>
      </c>
      <c r="Q152" s="54">
        <f t="shared" si="22"/>
        <v>0.021863425925926005</v>
      </c>
      <c r="R152" s="55">
        <f t="shared" si="23"/>
        <v>0.0002430555555556213</v>
      </c>
      <c r="S152" s="56" t="s">
        <v>156</v>
      </c>
      <c r="T152" s="56" t="s">
        <v>8</v>
      </c>
      <c r="U152" s="57">
        <f t="shared" si="24"/>
        <v>0.001388888888888889</v>
      </c>
    </row>
    <row r="153" spans="1:21" s="33" customFormat="1" ht="15" customHeight="1">
      <c r="A153" s="28">
        <v>3</v>
      </c>
      <c r="B153" s="29">
        <v>122</v>
      </c>
      <c r="C153" s="33" t="s">
        <v>190</v>
      </c>
      <c r="D153" s="31">
        <v>1996</v>
      </c>
      <c r="E153" s="59">
        <v>1</v>
      </c>
      <c r="F153" s="33" t="s">
        <v>52</v>
      </c>
      <c r="G153" s="33" t="s">
        <v>52</v>
      </c>
      <c r="H153" s="33" t="s">
        <v>191</v>
      </c>
      <c r="I153" s="35">
        <v>0.07909722222222222</v>
      </c>
      <c r="J153" s="35">
        <v>0.0597222222222222</v>
      </c>
      <c r="K153" s="50">
        <f t="shared" si="20"/>
        <v>0.019375000000000024</v>
      </c>
      <c r="L153" s="51">
        <v>2</v>
      </c>
      <c r="M153" s="51">
        <v>2</v>
      </c>
      <c r="N153" s="51">
        <v>2</v>
      </c>
      <c r="O153" s="52"/>
      <c r="P153" s="53">
        <f t="shared" si="21"/>
        <v>6</v>
      </c>
      <c r="Q153" s="54">
        <f t="shared" si="22"/>
        <v>0.02354166666666669</v>
      </c>
      <c r="R153" s="55">
        <f t="shared" si="23"/>
        <v>0.0019212962962963064</v>
      </c>
      <c r="S153" s="56" t="s">
        <v>156</v>
      </c>
      <c r="T153" s="56" t="s">
        <v>8</v>
      </c>
      <c r="U153" s="57">
        <f t="shared" si="24"/>
        <v>0.004166666666666667</v>
      </c>
    </row>
    <row r="154" spans="1:21" s="33" customFormat="1" ht="15" customHeight="1">
      <c r="A154" s="28">
        <v>4</v>
      </c>
      <c r="B154" s="29">
        <v>109</v>
      </c>
      <c r="C154" s="33" t="s">
        <v>192</v>
      </c>
      <c r="D154" s="31">
        <v>1996</v>
      </c>
      <c r="E154" s="32">
        <v>1</v>
      </c>
      <c r="F154" s="33" t="s">
        <v>57</v>
      </c>
      <c r="G154" s="33" t="s">
        <v>58</v>
      </c>
      <c r="H154" s="33" t="s">
        <v>59</v>
      </c>
      <c r="I154" s="35">
        <v>0.07482638888888889</v>
      </c>
      <c r="J154" s="35">
        <v>0.0552083333333333</v>
      </c>
      <c r="K154" s="50">
        <f t="shared" si="20"/>
        <v>0.01961805555555559</v>
      </c>
      <c r="L154" s="51">
        <v>2</v>
      </c>
      <c r="M154" s="51">
        <v>1</v>
      </c>
      <c r="N154" s="51">
        <v>3</v>
      </c>
      <c r="O154" s="52"/>
      <c r="P154" s="53">
        <f t="shared" si="21"/>
        <v>6</v>
      </c>
      <c r="Q154" s="54">
        <f t="shared" si="22"/>
        <v>0.023784722222222256</v>
      </c>
      <c r="R154" s="55">
        <f t="shared" si="23"/>
        <v>0.002164351851851872</v>
      </c>
      <c r="S154" s="56">
        <v>1</v>
      </c>
      <c r="T154" s="56" t="s">
        <v>8</v>
      </c>
      <c r="U154" s="57">
        <f t="shared" si="24"/>
        <v>0.004166666666666667</v>
      </c>
    </row>
    <row r="155" spans="1:21" s="33" customFormat="1" ht="15" customHeight="1">
      <c r="A155" s="28">
        <v>5</v>
      </c>
      <c r="B155" s="29">
        <v>110</v>
      </c>
      <c r="C155" s="33" t="s">
        <v>193</v>
      </c>
      <c r="D155" s="31">
        <v>1997</v>
      </c>
      <c r="E155" s="32">
        <v>1</v>
      </c>
      <c r="F155" s="58" t="s">
        <v>57</v>
      </c>
      <c r="G155" s="33" t="s">
        <v>58</v>
      </c>
      <c r="H155" s="33" t="s">
        <v>59</v>
      </c>
      <c r="I155" s="35">
        <v>0.07687500000000001</v>
      </c>
      <c r="J155" s="35">
        <v>0.0555555555555555</v>
      </c>
      <c r="K155" s="50">
        <f t="shared" si="20"/>
        <v>0.021319444444444516</v>
      </c>
      <c r="L155" s="51">
        <v>2</v>
      </c>
      <c r="M155" s="51">
        <v>2</v>
      </c>
      <c r="N155" s="51">
        <v>1</v>
      </c>
      <c r="O155" s="52"/>
      <c r="P155" s="53">
        <f t="shared" si="21"/>
        <v>5</v>
      </c>
      <c r="Q155" s="54">
        <f t="shared" si="22"/>
        <v>0.02479166666666674</v>
      </c>
      <c r="R155" s="55">
        <f t="shared" si="23"/>
        <v>0.003171296296296356</v>
      </c>
      <c r="S155" s="56">
        <v>1</v>
      </c>
      <c r="T155" s="56" t="s">
        <v>8</v>
      </c>
      <c r="U155" s="57">
        <f t="shared" si="24"/>
        <v>0.0034722222222222225</v>
      </c>
    </row>
    <row r="156" spans="1:21" s="33" customFormat="1" ht="15" customHeight="1">
      <c r="A156" s="28">
        <v>6</v>
      </c>
      <c r="B156" s="29">
        <v>135</v>
      </c>
      <c r="C156" s="33" t="s">
        <v>194</v>
      </c>
      <c r="D156" s="31">
        <v>1996</v>
      </c>
      <c r="E156" s="32">
        <v>1</v>
      </c>
      <c r="F156" s="58" t="s">
        <v>57</v>
      </c>
      <c r="G156" s="33" t="s">
        <v>58</v>
      </c>
      <c r="H156" s="33" t="s">
        <v>59</v>
      </c>
      <c r="I156" s="35">
        <v>0.0834837962962963</v>
      </c>
      <c r="J156" s="35">
        <v>0.0642361111111111</v>
      </c>
      <c r="K156" s="50">
        <f t="shared" si="20"/>
        <v>0.0192476851851852</v>
      </c>
      <c r="L156" s="51">
        <v>5</v>
      </c>
      <c r="M156" s="51">
        <v>2</v>
      </c>
      <c r="N156" s="51">
        <v>1</v>
      </c>
      <c r="O156" s="52"/>
      <c r="P156" s="53">
        <f t="shared" si="21"/>
        <v>8</v>
      </c>
      <c r="Q156" s="54">
        <f t="shared" si="22"/>
        <v>0.024803240740740758</v>
      </c>
      <c r="R156" s="55">
        <f t="shared" si="23"/>
        <v>0.003182870370370374</v>
      </c>
      <c r="S156" s="56">
        <v>1</v>
      </c>
      <c r="T156" s="56" t="s">
        <v>8</v>
      </c>
      <c r="U156" s="57">
        <f t="shared" si="24"/>
        <v>0.005555555555555556</v>
      </c>
    </row>
    <row r="157" spans="1:21" s="33" customFormat="1" ht="15" customHeight="1">
      <c r="A157" s="28">
        <v>7</v>
      </c>
      <c r="B157" s="29">
        <v>133</v>
      </c>
      <c r="C157" s="33" t="s">
        <v>195</v>
      </c>
      <c r="D157" s="31">
        <v>1996</v>
      </c>
      <c r="E157" s="59">
        <v>1</v>
      </c>
      <c r="F157" s="33" t="s">
        <v>159</v>
      </c>
      <c r="G157" s="33" t="s">
        <v>160</v>
      </c>
      <c r="H157" s="33" t="s">
        <v>161</v>
      </c>
      <c r="I157" s="35">
        <v>0.08289351851851852</v>
      </c>
      <c r="J157" s="35">
        <v>0.0635416666666666</v>
      </c>
      <c r="K157" s="50">
        <f t="shared" si="20"/>
        <v>0.019351851851851926</v>
      </c>
      <c r="L157" s="51">
        <v>3</v>
      </c>
      <c r="M157" s="51">
        <v>2</v>
      </c>
      <c r="N157" s="51">
        <v>4</v>
      </c>
      <c r="O157" s="52"/>
      <c r="P157" s="53">
        <f t="shared" si="21"/>
        <v>9</v>
      </c>
      <c r="Q157" s="54">
        <f t="shared" si="22"/>
        <v>0.025601851851851924</v>
      </c>
      <c r="R157" s="55">
        <f t="shared" si="23"/>
        <v>0.003981481481481541</v>
      </c>
      <c r="S157" s="56">
        <v>1</v>
      </c>
      <c r="T157" s="56" t="s">
        <v>8</v>
      </c>
      <c r="U157" s="57">
        <f t="shared" si="24"/>
        <v>0.00625</v>
      </c>
    </row>
    <row r="158" spans="1:21" s="33" customFormat="1" ht="15" customHeight="1">
      <c r="A158" s="28">
        <v>8</v>
      </c>
      <c r="B158" s="29">
        <v>129</v>
      </c>
      <c r="C158" s="33" t="s">
        <v>196</v>
      </c>
      <c r="D158" s="31">
        <v>1996</v>
      </c>
      <c r="E158" s="32" t="s">
        <v>156</v>
      </c>
      <c r="F158" s="33" t="s">
        <v>73</v>
      </c>
      <c r="G158" s="33" t="s">
        <v>74</v>
      </c>
      <c r="H158" s="33" t="s">
        <v>75</v>
      </c>
      <c r="I158" s="35">
        <v>0.08230324074074075</v>
      </c>
      <c r="J158" s="35">
        <v>0.0621527777777778</v>
      </c>
      <c r="K158" s="50">
        <f t="shared" si="20"/>
        <v>0.020150462962962946</v>
      </c>
      <c r="L158" s="51">
        <v>3</v>
      </c>
      <c r="M158" s="51">
        <v>4</v>
      </c>
      <c r="N158" s="51">
        <v>1</v>
      </c>
      <c r="O158" s="52"/>
      <c r="P158" s="53">
        <f t="shared" si="21"/>
        <v>8</v>
      </c>
      <c r="Q158" s="54">
        <f t="shared" si="22"/>
        <v>0.025706018518518503</v>
      </c>
      <c r="R158" s="55">
        <f t="shared" si="23"/>
        <v>0.0040856481481481195</v>
      </c>
      <c r="S158" s="56">
        <v>1</v>
      </c>
      <c r="T158" s="56" t="s">
        <v>8</v>
      </c>
      <c r="U158" s="57">
        <f t="shared" si="24"/>
        <v>0.005555555555555556</v>
      </c>
    </row>
    <row r="159" spans="1:21" s="33" customFormat="1" ht="15" customHeight="1">
      <c r="A159" s="28">
        <v>9</v>
      </c>
      <c r="B159" s="29">
        <v>107</v>
      </c>
      <c r="C159" s="33" t="s">
        <v>197</v>
      </c>
      <c r="D159" s="31">
        <v>1997</v>
      </c>
      <c r="E159" s="32">
        <v>2</v>
      </c>
      <c r="F159" s="33" t="s">
        <v>51</v>
      </c>
      <c r="G159" s="33" t="s">
        <v>52</v>
      </c>
      <c r="H159" s="33" t="s">
        <v>53</v>
      </c>
      <c r="I159" s="35">
        <v>0.07421296296296297</v>
      </c>
      <c r="J159" s="35">
        <v>0.05451388888888889</v>
      </c>
      <c r="K159" s="50">
        <f t="shared" si="20"/>
        <v>0.019699074074074077</v>
      </c>
      <c r="L159" s="51">
        <v>2</v>
      </c>
      <c r="M159" s="51">
        <v>3</v>
      </c>
      <c r="N159" s="51">
        <v>4</v>
      </c>
      <c r="O159" s="52"/>
      <c r="P159" s="53">
        <f t="shared" si="21"/>
        <v>9</v>
      </c>
      <c r="Q159" s="54">
        <f t="shared" si="22"/>
        <v>0.025949074074074076</v>
      </c>
      <c r="R159" s="55">
        <f t="shared" si="23"/>
        <v>0.004328703703703692</v>
      </c>
      <c r="S159" s="56">
        <v>1</v>
      </c>
      <c r="T159" s="56" t="s">
        <v>8</v>
      </c>
      <c r="U159" s="57">
        <f t="shared" si="24"/>
        <v>0.00625</v>
      </c>
    </row>
    <row r="160" spans="1:21" s="33" customFormat="1" ht="15" customHeight="1">
      <c r="A160" s="28">
        <v>10</v>
      </c>
      <c r="B160" s="29">
        <v>137</v>
      </c>
      <c r="C160" s="33" t="s">
        <v>198</v>
      </c>
      <c r="D160" s="31">
        <v>1996</v>
      </c>
      <c r="E160" s="59">
        <v>2</v>
      </c>
      <c r="F160" s="33" t="s">
        <v>47</v>
      </c>
      <c r="G160" s="33" t="s">
        <v>8</v>
      </c>
      <c r="H160" s="33" t="s">
        <v>199</v>
      </c>
      <c r="I160" s="35">
        <v>0.08501157407407407</v>
      </c>
      <c r="J160" s="35">
        <v>0.0649305555555556</v>
      </c>
      <c r="K160" s="50">
        <f t="shared" si="20"/>
        <v>0.02008101851851847</v>
      </c>
      <c r="L160" s="51">
        <v>4</v>
      </c>
      <c r="M160" s="51">
        <v>3</v>
      </c>
      <c r="N160" s="51">
        <v>3</v>
      </c>
      <c r="O160" s="52"/>
      <c r="P160" s="53">
        <f t="shared" si="21"/>
        <v>10</v>
      </c>
      <c r="Q160" s="54">
        <f t="shared" si="22"/>
        <v>0.027025462962962914</v>
      </c>
      <c r="R160" s="55">
        <f t="shared" si="23"/>
        <v>0.005405092592592531</v>
      </c>
      <c r="S160" s="56">
        <v>1</v>
      </c>
      <c r="T160" s="56" t="s">
        <v>8</v>
      </c>
      <c r="U160" s="57">
        <f t="shared" si="24"/>
        <v>0.006944444444444445</v>
      </c>
    </row>
    <row r="161" spans="1:21" s="33" customFormat="1" ht="15" customHeight="1">
      <c r="A161" s="28">
        <v>11</v>
      </c>
      <c r="B161" s="29">
        <v>121</v>
      </c>
      <c r="C161" s="33" t="s">
        <v>200</v>
      </c>
      <c r="D161" s="31">
        <v>1997</v>
      </c>
      <c r="E161" s="32">
        <v>1</v>
      </c>
      <c r="F161" s="33" t="s">
        <v>57</v>
      </c>
      <c r="G161" s="33" t="s">
        <v>58</v>
      </c>
      <c r="H161" s="33" t="s">
        <v>59</v>
      </c>
      <c r="I161" s="35">
        <v>0.08130787037037036</v>
      </c>
      <c r="J161" s="35">
        <v>0.059375</v>
      </c>
      <c r="K161" s="50">
        <f t="shared" si="20"/>
        <v>0.021932870370370366</v>
      </c>
      <c r="L161" s="51">
        <v>4</v>
      </c>
      <c r="M161" s="51">
        <v>4</v>
      </c>
      <c r="N161" s="51">
        <v>0</v>
      </c>
      <c r="O161" s="52"/>
      <c r="P161" s="53">
        <f t="shared" si="21"/>
        <v>8</v>
      </c>
      <c r="Q161" s="54">
        <f t="shared" si="22"/>
        <v>0.027488425925925923</v>
      </c>
      <c r="R161" s="55">
        <f t="shared" si="23"/>
        <v>0.0058680555555555396</v>
      </c>
      <c r="S161" s="56">
        <v>1</v>
      </c>
      <c r="T161" s="56" t="s">
        <v>8</v>
      </c>
      <c r="U161" s="57">
        <f t="shared" si="24"/>
        <v>0.005555555555555556</v>
      </c>
    </row>
    <row r="162" spans="1:21" s="33" customFormat="1" ht="15" customHeight="1">
      <c r="A162" s="28">
        <v>12</v>
      </c>
      <c r="B162" s="29">
        <v>120</v>
      </c>
      <c r="C162" s="33" t="s">
        <v>201</v>
      </c>
      <c r="D162" s="31">
        <v>1996</v>
      </c>
      <c r="E162" s="32">
        <v>1</v>
      </c>
      <c r="F162" s="58" t="s">
        <v>83</v>
      </c>
      <c r="G162" s="33" t="s">
        <v>84</v>
      </c>
      <c r="H162" s="33" t="s">
        <v>85</v>
      </c>
      <c r="I162" s="35">
        <v>0.08111111111111112</v>
      </c>
      <c r="J162" s="35">
        <v>0.0590277777777778</v>
      </c>
      <c r="K162" s="50">
        <f t="shared" si="20"/>
        <v>0.022083333333333323</v>
      </c>
      <c r="L162" s="51">
        <v>4</v>
      </c>
      <c r="M162" s="51">
        <v>2</v>
      </c>
      <c r="N162" s="51">
        <v>2</v>
      </c>
      <c r="O162" s="52"/>
      <c r="P162" s="53">
        <f t="shared" si="21"/>
        <v>8</v>
      </c>
      <c r="Q162" s="54">
        <f t="shared" si="22"/>
        <v>0.02763888888888888</v>
      </c>
      <c r="R162" s="55">
        <f t="shared" si="23"/>
        <v>0.006018518518518496</v>
      </c>
      <c r="S162" s="56">
        <v>1</v>
      </c>
      <c r="T162" s="56" t="s">
        <v>8</v>
      </c>
      <c r="U162" s="57">
        <f t="shared" si="24"/>
        <v>0.005555555555555556</v>
      </c>
    </row>
    <row r="163" spans="1:21" s="33" customFormat="1" ht="15" customHeight="1">
      <c r="A163" s="28">
        <v>13</v>
      </c>
      <c r="B163" s="29">
        <v>130</v>
      </c>
      <c r="C163" s="33" t="s">
        <v>202</v>
      </c>
      <c r="D163" s="31">
        <v>1997</v>
      </c>
      <c r="E163" s="32">
        <v>1</v>
      </c>
      <c r="F163" s="33" t="s">
        <v>83</v>
      </c>
      <c r="G163" s="33" t="s">
        <v>84</v>
      </c>
      <c r="H163" s="33" t="s">
        <v>85</v>
      </c>
      <c r="I163" s="35">
        <v>0.08435185185185184</v>
      </c>
      <c r="J163" s="35">
        <v>0.0625</v>
      </c>
      <c r="K163" s="50">
        <f t="shared" si="20"/>
        <v>0.021851851851851845</v>
      </c>
      <c r="L163" s="51">
        <v>5</v>
      </c>
      <c r="M163" s="51">
        <v>1</v>
      </c>
      <c r="N163" s="51">
        <v>3</v>
      </c>
      <c r="O163" s="52"/>
      <c r="P163" s="53">
        <f t="shared" si="21"/>
        <v>9</v>
      </c>
      <c r="Q163" s="54">
        <f t="shared" si="22"/>
        <v>0.028101851851851843</v>
      </c>
      <c r="R163" s="55">
        <f t="shared" si="23"/>
        <v>0.00648148148148146</v>
      </c>
      <c r="S163" s="56">
        <v>1</v>
      </c>
      <c r="T163" s="56" t="s">
        <v>8</v>
      </c>
      <c r="U163" s="57">
        <f t="shared" si="24"/>
        <v>0.00625</v>
      </c>
    </row>
    <row r="164" spans="1:21" s="33" customFormat="1" ht="15" customHeight="1">
      <c r="A164" s="28">
        <v>14</v>
      </c>
      <c r="B164" s="29">
        <v>123</v>
      </c>
      <c r="C164" s="33" t="s">
        <v>203</v>
      </c>
      <c r="D164" s="31">
        <v>1997</v>
      </c>
      <c r="E164" s="59">
        <v>2</v>
      </c>
      <c r="F164" s="33" t="s">
        <v>47</v>
      </c>
      <c r="G164" s="33" t="s">
        <v>8</v>
      </c>
      <c r="H164" s="33" t="s">
        <v>116</v>
      </c>
      <c r="I164" s="35">
        <v>0.08252314814814815</v>
      </c>
      <c r="J164" s="35">
        <v>0.0600694444444444</v>
      </c>
      <c r="K164" s="50">
        <f t="shared" si="20"/>
        <v>0.022453703703703753</v>
      </c>
      <c r="L164" s="51">
        <v>4</v>
      </c>
      <c r="M164" s="51">
        <v>1</v>
      </c>
      <c r="N164" s="51">
        <v>4</v>
      </c>
      <c r="O164" s="52"/>
      <c r="P164" s="53">
        <f t="shared" si="21"/>
        <v>9</v>
      </c>
      <c r="Q164" s="54">
        <f t="shared" si="22"/>
        <v>0.028703703703703752</v>
      </c>
      <c r="R164" s="55">
        <f t="shared" si="23"/>
        <v>0.0070833333333333685</v>
      </c>
      <c r="S164" s="56">
        <v>2</v>
      </c>
      <c r="T164" s="56" t="s">
        <v>8</v>
      </c>
      <c r="U164" s="57">
        <f t="shared" si="24"/>
        <v>0.00625</v>
      </c>
    </row>
    <row r="165" spans="1:21" s="33" customFormat="1" ht="15" customHeight="1">
      <c r="A165" s="28">
        <v>15</v>
      </c>
      <c r="B165" s="29">
        <v>114</v>
      </c>
      <c r="C165" s="33" t="s">
        <v>204</v>
      </c>
      <c r="D165" s="31">
        <v>1996</v>
      </c>
      <c r="E165" s="32">
        <v>3</v>
      </c>
      <c r="F165" s="33" t="s">
        <v>205</v>
      </c>
      <c r="G165" s="33" t="s">
        <v>206</v>
      </c>
      <c r="H165" s="33" t="s">
        <v>8</v>
      </c>
      <c r="I165" s="35">
        <v>0.07748842592592593</v>
      </c>
      <c r="J165" s="35">
        <v>0.0569444444444444</v>
      </c>
      <c r="K165" s="50">
        <f t="shared" si="20"/>
        <v>0.02054398148148153</v>
      </c>
      <c r="L165" s="51">
        <v>4</v>
      </c>
      <c r="M165" s="51">
        <v>3</v>
      </c>
      <c r="N165" s="51">
        <v>5</v>
      </c>
      <c r="O165" s="52"/>
      <c r="P165" s="53">
        <f t="shared" si="21"/>
        <v>12</v>
      </c>
      <c r="Q165" s="54">
        <f t="shared" si="22"/>
        <v>0.028877314814814863</v>
      </c>
      <c r="R165" s="55">
        <f t="shared" si="23"/>
        <v>0.007256944444444479</v>
      </c>
      <c r="S165" s="56">
        <v>2</v>
      </c>
      <c r="T165" s="56" t="s">
        <v>8</v>
      </c>
      <c r="U165" s="57">
        <f t="shared" si="24"/>
        <v>0.008333333333333333</v>
      </c>
    </row>
    <row r="166" spans="1:21" s="33" customFormat="1" ht="15" customHeight="1">
      <c r="A166" s="28">
        <v>16</v>
      </c>
      <c r="B166" s="29">
        <v>131</v>
      </c>
      <c r="C166" s="71" t="s">
        <v>207</v>
      </c>
      <c r="D166" s="31">
        <v>1996</v>
      </c>
      <c r="E166" s="32">
        <v>1</v>
      </c>
      <c r="F166" s="33" t="s">
        <v>83</v>
      </c>
      <c r="G166" s="33" t="s">
        <v>84</v>
      </c>
      <c r="H166" s="33" t="s">
        <v>85</v>
      </c>
      <c r="I166" s="35">
        <v>0.08643518518518518</v>
      </c>
      <c r="J166" s="35">
        <v>0.0628472222222222</v>
      </c>
      <c r="K166" s="50">
        <f t="shared" si="20"/>
        <v>0.02358796296296299</v>
      </c>
      <c r="L166" s="51">
        <v>5</v>
      </c>
      <c r="M166" s="51">
        <v>4</v>
      </c>
      <c r="N166" s="51">
        <v>1</v>
      </c>
      <c r="O166" s="52"/>
      <c r="P166" s="53">
        <f t="shared" si="21"/>
        <v>10</v>
      </c>
      <c r="Q166" s="54">
        <f t="shared" si="22"/>
        <v>0.030532407407407435</v>
      </c>
      <c r="R166" s="55">
        <f t="shared" si="23"/>
        <v>0.008912037037037052</v>
      </c>
      <c r="S166" s="56">
        <v>3</v>
      </c>
      <c r="T166" s="56" t="s">
        <v>8</v>
      </c>
      <c r="U166" s="57">
        <f t="shared" si="24"/>
        <v>0.006944444444444445</v>
      </c>
    </row>
    <row r="167" spans="1:21" s="33" customFormat="1" ht="15" customHeight="1">
      <c r="A167" s="28">
        <v>17</v>
      </c>
      <c r="B167" s="29">
        <v>128</v>
      </c>
      <c r="C167" s="33" t="s">
        <v>208</v>
      </c>
      <c r="D167" s="31">
        <v>1997</v>
      </c>
      <c r="E167" s="32">
        <v>1</v>
      </c>
      <c r="F167" s="33" t="s">
        <v>57</v>
      </c>
      <c r="G167" s="33" t="s">
        <v>58</v>
      </c>
      <c r="H167" s="33" t="s">
        <v>65</v>
      </c>
      <c r="I167" s="35">
        <v>0.08563657407407409</v>
      </c>
      <c r="J167" s="35">
        <v>0.0618055555555555</v>
      </c>
      <c r="K167" s="50">
        <f t="shared" si="20"/>
        <v>0.023831018518518585</v>
      </c>
      <c r="L167" s="51">
        <v>2</v>
      </c>
      <c r="M167" s="51">
        <v>4</v>
      </c>
      <c r="N167" s="51">
        <v>4</v>
      </c>
      <c r="O167" s="52"/>
      <c r="P167" s="53">
        <f t="shared" si="21"/>
        <v>10</v>
      </c>
      <c r="Q167" s="54">
        <f t="shared" si="22"/>
        <v>0.03077546296296303</v>
      </c>
      <c r="R167" s="55">
        <f t="shared" si="23"/>
        <v>0.009155092592592645</v>
      </c>
      <c r="S167" s="56">
        <v>3</v>
      </c>
      <c r="T167" s="56" t="s">
        <v>8</v>
      </c>
      <c r="U167" s="57">
        <f t="shared" si="24"/>
        <v>0.006944444444444445</v>
      </c>
    </row>
    <row r="168" spans="1:21" s="33" customFormat="1" ht="15" customHeight="1">
      <c r="A168" s="28">
        <v>18</v>
      </c>
      <c r="B168" s="29">
        <v>112</v>
      </c>
      <c r="C168" s="33" t="s">
        <v>209</v>
      </c>
      <c r="D168" s="31">
        <v>1996</v>
      </c>
      <c r="E168" s="32">
        <v>3</v>
      </c>
      <c r="F168" s="58" t="s">
        <v>57</v>
      </c>
      <c r="G168" s="33" t="s">
        <v>58</v>
      </c>
      <c r="H168" s="33" t="s">
        <v>65</v>
      </c>
      <c r="I168" s="35">
        <v>0.07878472222222223</v>
      </c>
      <c r="J168" s="35">
        <v>0.05625</v>
      </c>
      <c r="K168" s="50">
        <f t="shared" si="20"/>
        <v>0.022534722222222227</v>
      </c>
      <c r="L168" s="51">
        <v>4</v>
      </c>
      <c r="M168" s="51">
        <v>4</v>
      </c>
      <c r="N168" s="51">
        <v>5</v>
      </c>
      <c r="O168" s="52"/>
      <c r="P168" s="53">
        <f t="shared" si="21"/>
        <v>13</v>
      </c>
      <c r="Q168" s="54">
        <f t="shared" si="22"/>
        <v>0.03156250000000001</v>
      </c>
      <c r="R168" s="55">
        <f t="shared" si="23"/>
        <v>0.009942129629629624</v>
      </c>
      <c r="S168" s="56" t="s">
        <v>8</v>
      </c>
      <c r="T168" s="56" t="s">
        <v>8</v>
      </c>
      <c r="U168" s="57">
        <f t="shared" si="24"/>
        <v>0.009027777777777779</v>
      </c>
    </row>
    <row r="169" spans="1:21" s="33" customFormat="1" ht="15" customHeight="1">
      <c r="A169" s="28">
        <v>19</v>
      </c>
      <c r="B169" s="29">
        <v>125</v>
      </c>
      <c r="C169" s="33" t="s">
        <v>210</v>
      </c>
      <c r="D169" s="31">
        <v>1997</v>
      </c>
      <c r="E169" s="32">
        <v>2</v>
      </c>
      <c r="F169" s="33" t="s">
        <v>57</v>
      </c>
      <c r="G169" s="33" t="s">
        <v>58</v>
      </c>
      <c r="H169" s="33" t="s">
        <v>59</v>
      </c>
      <c r="I169" s="35">
        <v>0.08621527777777778</v>
      </c>
      <c r="J169" s="35">
        <v>0.0607638888888889</v>
      </c>
      <c r="K169" s="50">
        <f t="shared" si="20"/>
        <v>0.025451388888888878</v>
      </c>
      <c r="L169" s="51">
        <v>4</v>
      </c>
      <c r="M169" s="51">
        <v>4</v>
      </c>
      <c r="N169" s="51">
        <v>3</v>
      </c>
      <c r="O169" s="52"/>
      <c r="P169" s="53">
        <f t="shared" si="21"/>
        <v>11</v>
      </c>
      <c r="Q169" s="54">
        <f t="shared" si="22"/>
        <v>0.03309027777777777</v>
      </c>
      <c r="R169" s="55">
        <f t="shared" si="23"/>
        <v>0.011469907407407384</v>
      </c>
      <c r="S169" s="56" t="s">
        <v>8</v>
      </c>
      <c r="T169" s="56" t="s">
        <v>8</v>
      </c>
      <c r="U169" s="57">
        <f t="shared" si="24"/>
        <v>0.0076388888888888895</v>
      </c>
    </row>
    <row r="170" spans="1:21" s="33" customFormat="1" ht="15" customHeight="1">
      <c r="A170" s="28">
        <v>20</v>
      </c>
      <c r="B170" s="29">
        <v>115</v>
      </c>
      <c r="C170" s="33" t="s">
        <v>211</v>
      </c>
      <c r="D170" s="31">
        <v>1997</v>
      </c>
      <c r="E170" s="32">
        <v>2</v>
      </c>
      <c r="F170" s="33" t="s">
        <v>57</v>
      </c>
      <c r="G170" s="33" t="s">
        <v>58</v>
      </c>
      <c r="H170" s="33" t="s">
        <v>59</v>
      </c>
      <c r="I170" s="35">
        <v>0.08298611111111111</v>
      </c>
      <c r="J170" s="35">
        <v>0.0572916666666667</v>
      </c>
      <c r="K170" s="50">
        <f t="shared" si="20"/>
        <v>0.02569444444444441</v>
      </c>
      <c r="L170" s="51">
        <v>4</v>
      </c>
      <c r="M170" s="51">
        <v>4</v>
      </c>
      <c r="N170" s="51">
        <v>3</v>
      </c>
      <c r="O170" s="52"/>
      <c r="P170" s="53">
        <f t="shared" si="21"/>
        <v>11</v>
      </c>
      <c r="Q170" s="54">
        <f t="shared" si="22"/>
        <v>0.0333333333333333</v>
      </c>
      <c r="R170" s="55">
        <f t="shared" si="23"/>
        <v>0.011712962962962915</v>
      </c>
      <c r="S170" s="56" t="s">
        <v>8</v>
      </c>
      <c r="T170" s="56" t="s">
        <v>8</v>
      </c>
      <c r="U170" s="57">
        <f t="shared" si="24"/>
        <v>0.0076388888888888895</v>
      </c>
    </row>
    <row r="171" spans="1:21" s="33" customFormat="1" ht="15" customHeight="1">
      <c r="A171" s="28">
        <v>21</v>
      </c>
      <c r="B171" s="29">
        <v>106</v>
      </c>
      <c r="C171" s="33" t="s">
        <v>212</v>
      </c>
      <c r="D171" s="31">
        <v>1996</v>
      </c>
      <c r="E171" s="32">
        <v>2</v>
      </c>
      <c r="F171" s="33" t="s">
        <v>57</v>
      </c>
      <c r="G171" s="33" t="s">
        <v>58</v>
      </c>
      <c r="H171" s="33" t="s">
        <v>59</v>
      </c>
      <c r="I171" s="35">
        <v>0.07918981481481481</v>
      </c>
      <c r="J171" s="35">
        <v>0.05416666666666667</v>
      </c>
      <c r="K171" s="50">
        <f t="shared" si="20"/>
        <v>0.02502314814814814</v>
      </c>
      <c r="L171" s="51">
        <v>4</v>
      </c>
      <c r="M171" s="51">
        <v>4</v>
      </c>
      <c r="N171" s="51">
        <v>4</v>
      </c>
      <c r="O171" s="52"/>
      <c r="P171" s="53">
        <f t="shared" si="21"/>
        <v>12</v>
      </c>
      <c r="Q171" s="54">
        <f t="shared" si="22"/>
        <v>0.03335648148148147</v>
      </c>
      <c r="R171" s="55">
        <f t="shared" si="23"/>
        <v>0.01173611111111109</v>
      </c>
      <c r="S171" s="56"/>
      <c r="T171" s="56" t="s">
        <v>8</v>
      </c>
      <c r="U171" s="57">
        <f t="shared" si="24"/>
        <v>0.008333333333333333</v>
      </c>
    </row>
    <row r="172" spans="1:21" s="33" customFormat="1" ht="15" customHeight="1">
      <c r="A172" s="28"/>
      <c r="B172" s="29">
        <v>108</v>
      </c>
      <c r="C172" s="33" t="s">
        <v>213</v>
      </c>
      <c r="D172" s="31">
        <v>1997</v>
      </c>
      <c r="E172" s="32">
        <v>2</v>
      </c>
      <c r="F172" s="33" t="s">
        <v>205</v>
      </c>
      <c r="G172" s="33" t="s">
        <v>206</v>
      </c>
      <c r="H172" s="33" t="s">
        <v>8</v>
      </c>
      <c r="I172" s="35" t="s">
        <v>8</v>
      </c>
      <c r="J172" s="35">
        <v>0.0548611111111111</v>
      </c>
      <c r="K172" s="50"/>
      <c r="L172" s="51"/>
      <c r="M172" s="51"/>
      <c r="N172" s="51"/>
      <c r="O172" s="52"/>
      <c r="P172" s="53"/>
      <c r="Q172" s="54"/>
      <c r="R172" s="55"/>
      <c r="S172" s="56"/>
      <c r="T172" s="56" t="s">
        <v>8</v>
      </c>
      <c r="U172" s="57">
        <f t="shared" si="24"/>
        <v>0</v>
      </c>
    </row>
    <row r="173" spans="1:21" s="33" customFormat="1" ht="15" customHeight="1">
      <c r="A173" s="28"/>
      <c r="B173" s="29">
        <v>111</v>
      </c>
      <c r="C173" s="33" t="s">
        <v>214</v>
      </c>
      <c r="D173" s="31">
        <v>1996</v>
      </c>
      <c r="E173" s="32">
        <v>1</v>
      </c>
      <c r="F173" s="33" t="s">
        <v>57</v>
      </c>
      <c r="G173" s="33" t="s">
        <v>58</v>
      </c>
      <c r="H173" s="33" t="s">
        <v>59</v>
      </c>
      <c r="I173" s="35" t="s">
        <v>8</v>
      </c>
      <c r="J173" s="35">
        <v>0.0559027777777778</v>
      </c>
      <c r="K173" s="50"/>
      <c r="L173" s="51"/>
      <c r="M173" s="51"/>
      <c r="N173" s="51"/>
      <c r="O173" s="52"/>
      <c r="P173" s="53"/>
      <c r="Q173" s="54"/>
      <c r="R173" s="55"/>
      <c r="S173" s="56" t="s">
        <v>8</v>
      </c>
      <c r="T173" s="56" t="s">
        <v>8</v>
      </c>
      <c r="U173" s="57">
        <f t="shared" si="24"/>
        <v>0</v>
      </c>
    </row>
    <row r="174" spans="1:21" s="33" customFormat="1" ht="15" customHeight="1">
      <c r="A174" s="28"/>
      <c r="B174" s="29">
        <v>113</v>
      </c>
      <c r="C174" s="33" t="s">
        <v>215</v>
      </c>
      <c r="D174" s="31">
        <v>1996</v>
      </c>
      <c r="E174" s="32">
        <v>1</v>
      </c>
      <c r="F174" s="58" t="s">
        <v>57</v>
      </c>
      <c r="G174" s="33" t="s">
        <v>58</v>
      </c>
      <c r="H174" s="33" t="s">
        <v>59</v>
      </c>
      <c r="I174" s="35" t="s">
        <v>8</v>
      </c>
      <c r="J174" s="35">
        <v>0.0565972222222222</v>
      </c>
      <c r="K174" s="50"/>
      <c r="L174" s="51"/>
      <c r="M174" s="51"/>
      <c r="N174" s="51"/>
      <c r="O174" s="52"/>
      <c r="P174" s="53"/>
      <c r="Q174" s="54"/>
      <c r="R174" s="55"/>
      <c r="S174" s="56" t="s">
        <v>8</v>
      </c>
      <c r="T174" s="56" t="s">
        <v>8</v>
      </c>
      <c r="U174" s="57">
        <f t="shared" si="24"/>
        <v>0</v>
      </c>
    </row>
    <row r="175" spans="1:21" s="33" customFormat="1" ht="15" customHeight="1">
      <c r="A175" s="28"/>
      <c r="B175" s="29">
        <v>116</v>
      </c>
      <c r="C175" s="33" t="s">
        <v>216</v>
      </c>
      <c r="D175" s="31">
        <v>1996</v>
      </c>
      <c r="E175" s="32">
        <v>1</v>
      </c>
      <c r="F175" s="33" t="s">
        <v>57</v>
      </c>
      <c r="G175" s="33" t="s">
        <v>58</v>
      </c>
      <c r="H175" s="33" t="s">
        <v>59</v>
      </c>
      <c r="I175" s="35" t="s">
        <v>8</v>
      </c>
      <c r="J175" s="35">
        <v>0.0576388888888889</v>
      </c>
      <c r="K175" s="50"/>
      <c r="L175" s="51"/>
      <c r="M175" s="51"/>
      <c r="N175" s="51"/>
      <c r="O175" s="52"/>
      <c r="P175" s="53"/>
      <c r="Q175" s="54"/>
      <c r="R175" s="55"/>
      <c r="S175" s="56" t="s">
        <v>8</v>
      </c>
      <c r="T175" s="56" t="s">
        <v>8</v>
      </c>
      <c r="U175" s="57">
        <f t="shared" si="24"/>
        <v>0</v>
      </c>
    </row>
    <row r="176" spans="1:21" s="33" customFormat="1" ht="15" customHeight="1">
      <c r="A176" s="28"/>
      <c r="B176" s="29">
        <v>118</v>
      </c>
      <c r="C176" s="33" t="s">
        <v>217</v>
      </c>
      <c r="D176" s="31">
        <v>1997</v>
      </c>
      <c r="E176" s="32">
        <v>1</v>
      </c>
      <c r="F176" s="33" t="s">
        <v>57</v>
      </c>
      <c r="G176" s="33" t="s">
        <v>58</v>
      </c>
      <c r="H176" s="33" t="s">
        <v>59</v>
      </c>
      <c r="I176" s="35" t="s">
        <v>8</v>
      </c>
      <c r="J176" s="35">
        <v>0.0583333333333333</v>
      </c>
      <c r="K176" s="50"/>
      <c r="L176" s="51"/>
      <c r="M176" s="51"/>
      <c r="N176" s="51"/>
      <c r="O176" s="52"/>
      <c r="P176" s="53"/>
      <c r="Q176" s="54"/>
      <c r="R176" s="55"/>
      <c r="S176" s="56" t="s">
        <v>8</v>
      </c>
      <c r="T176" s="56" t="s">
        <v>8</v>
      </c>
      <c r="U176" s="57">
        <f t="shared" si="24"/>
        <v>0</v>
      </c>
    </row>
    <row r="177" spans="1:21" s="33" customFormat="1" ht="15" customHeight="1">
      <c r="A177" s="28"/>
      <c r="B177" s="29">
        <v>126</v>
      </c>
      <c r="C177" s="33" t="s">
        <v>218</v>
      </c>
      <c r="D177" s="31">
        <v>1996</v>
      </c>
      <c r="E177" s="32">
        <v>1</v>
      </c>
      <c r="F177" s="33" t="s">
        <v>57</v>
      </c>
      <c r="G177" s="33" t="s">
        <v>58</v>
      </c>
      <c r="H177" s="33" t="s">
        <v>65</v>
      </c>
      <c r="I177" s="35" t="s">
        <v>8</v>
      </c>
      <c r="J177" s="35">
        <v>0.0611111111111111</v>
      </c>
      <c r="K177" s="50"/>
      <c r="L177" s="51"/>
      <c r="M177" s="51"/>
      <c r="N177" s="51"/>
      <c r="O177" s="52"/>
      <c r="P177" s="53"/>
      <c r="Q177" s="54"/>
      <c r="R177" s="55"/>
      <c r="S177" s="56" t="s">
        <v>8</v>
      </c>
      <c r="T177" s="56" t="s">
        <v>8</v>
      </c>
      <c r="U177" s="57">
        <f t="shared" si="24"/>
        <v>0</v>
      </c>
    </row>
    <row r="178" spans="1:21" s="33" customFormat="1" ht="15" customHeight="1">
      <c r="A178" s="28"/>
      <c r="B178" s="29">
        <v>127</v>
      </c>
      <c r="C178" s="33" t="s">
        <v>219</v>
      </c>
      <c r="D178" s="31">
        <v>1997</v>
      </c>
      <c r="E178" s="32">
        <v>1</v>
      </c>
      <c r="F178" s="58" t="s">
        <v>57</v>
      </c>
      <c r="G178" s="33" t="s">
        <v>58</v>
      </c>
      <c r="H178" s="33" t="s">
        <v>59</v>
      </c>
      <c r="I178" s="35" t="s">
        <v>8</v>
      </c>
      <c r="J178" s="35">
        <v>0.0614583333333333</v>
      </c>
      <c r="K178" s="50"/>
      <c r="L178" s="51"/>
      <c r="M178" s="51"/>
      <c r="N178" s="51"/>
      <c r="O178" s="52"/>
      <c r="P178" s="53"/>
      <c r="Q178" s="54"/>
      <c r="R178" s="55"/>
      <c r="S178" s="56" t="s">
        <v>8</v>
      </c>
      <c r="T178" s="56" t="s">
        <v>8</v>
      </c>
      <c r="U178" s="57">
        <f t="shared" si="24"/>
        <v>0</v>
      </c>
    </row>
    <row r="179" spans="1:21" s="33" customFormat="1" ht="15" customHeight="1">
      <c r="A179" s="28"/>
      <c r="B179" s="29">
        <v>132</v>
      </c>
      <c r="C179" s="33" t="s">
        <v>220</v>
      </c>
      <c r="D179" s="31">
        <v>1996</v>
      </c>
      <c r="E179" s="32" t="s">
        <v>8</v>
      </c>
      <c r="F179" s="33" t="s">
        <v>57</v>
      </c>
      <c r="G179" s="33" t="s">
        <v>58</v>
      </c>
      <c r="H179" s="33" t="s">
        <v>59</v>
      </c>
      <c r="I179" s="35" t="s">
        <v>8</v>
      </c>
      <c r="J179" s="35">
        <v>0.0631944444444444</v>
      </c>
      <c r="K179" s="50"/>
      <c r="L179" s="51"/>
      <c r="M179" s="51"/>
      <c r="N179" s="51"/>
      <c r="O179" s="52"/>
      <c r="P179" s="53"/>
      <c r="Q179" s="54"/>
      <c r="R179" s="55"/>
      <c r="S179" s="56" t="s">
        <v>8</v>
      </c>
      <c r="T179" s="56" t="s">
        <v>8</v>
      </c>
      <c r="U179" s="57">
        <f t="shared" si="24"/>
        <v>0</v>
      </c>
    </row>
    <row r="180" spans="1:21" s="33" customFormat="1" ht="15" customHeight="1">
      <c r="A180" s="28"/>
      <c r="B180" s="29">
        <v>134</v>
      </c>
      <c r="C180" s="33" t="s">
        <v>221</v>
      </c>
      <c r="D180" s="31">
        <v>1996</v>
      </c>
      <c r="E180" s="32" t="s">
        <v>8</v>
      </c>
      <c r="F180" s="33" t="s">
        <v>57</v>
      </c>
      <c r="G180" s="33" t="s">
        <v>58</v>
      </c>
      <c r="H180" s="33" t="s">
        <v>59</v>
      </c>
      <c r="I180" s="35" t="s">
        <v>8</v>
      </c>
      <c r="J180" s="35">
        <v>0.0638888888888889</v>
      </c>
      <c r="K180" s="50"/>
      <c r="L180" s="51"/>
      <c r="M180" s="51"/>
      <c r="N180" s="51"/>
      <c r="O180" s="52"/>
      <c r="P180" s="53"/>
      <c r="Q180" s="54"/>
      <c r="R180" s="55"/>
      <c r="S180" s="56" t="s">
        <v>8</v>
      </c>
      <c r="T180" s="56" t="s">
        <v>8</v>
      </c>
      <c r="U180" s="57">
        <f t="shared" si="24"/>
        <v>0</v>
      </c>
    </row>
    <row r="181" spans="1:21" s="33" customFormat="1" ht="15" customHeight="1">
      <c r="A181" s="28"/>
      <c r="B181" s="29">
        <v>136</v>
      </c>
      <c r="C181" s="33" t="s">
        <v>222</v>
      </c>
      <c r="D181" s="31">
        <v>1996</v>
      </c>
      <c r="E181" s="32">
        <v>1</v>
      </c>
      <c r="F181" s="58" t="s">
        <v>57</v>
      </c>
      <c r="G181" s="33" t="s">
        <v>58</v>
      </c>
      <c r="H181" s="33" t="s">
        <v>59</v>
      </c>
      <c r="I181" s="35" t="s">
        <v>8</v>
      </c>
      <c r="J181" s="35">
        <v>0.0645833333333333</v>
      </c>
      <c r="K181" s="50"/>
      <c r="L181" s="51"/>
      <c r="M181" s="51"/>
      <c r="N181" s="51"/>
      <c r="O181" s="52"/>
      <c r="P181" s="53"/>
      <c r="Q181" s="54"/>
      <c r="R181" s="55"/>
      <c r="S181" s="56" t="s">
        <v>8</v>
      </c>
      <c r="T181" s="56" t="s">
        <v>8</v>
      </c>
      <c r="U181" s="57">
        <f t="shared" si="24"/>
        <v>0</v>
      </c>
    </row>
    <row r="182" spans="1:21" s="33" customFormat="1" ht="15" customHeight="1">
      <c r="A182" s="28"/>
      <c r="D182" s="31"/>
      <c r="E182" s="59"/>
      <c r="I182" s="35"/>
      <c r="K182" s="50"/>
      <c r="L182" s="37"/>
      <c r="M182" s="37"/>
      <c r="N182" s="37"/>
      <c r="O182" s="37"/>
      <c r="P182" s="37"/>
      <c r="Q182" s="44"/>
      <c r="R182" s="63"/>
      <c r="S182" s="64"/>
      <c r="T182" s="64"/>
      <c r="U182" s="57"/>
    </row>
    <row r="183" spans="1:21" s="33" customFormat="1" ht="15" customHeight="1">
      <c r="A183" s="28" t="s">
        <v>8</v>
      </c>
      <c r="C183" s="30" t="s">
        <v>223</v>
      </c>
      <c r="D183" s="31"/>
      <c r="E183" s="83"/>
      <c r="L183" s="31"/>
      <c r="M183" s="31"/>
      <c r="N183" s="31"/>
      <c r="O183" s="43"/>
      <c r="Q183" s="44"/>
      <c r="R183" s="63"/>
      <c r="S183" s="43"/>
      <c r="T183" s="43"/>
      <c r="U183" s="43"/>
    </row>
    <row r="184" spans="1:21" s="33" customFormat="1" ht="15" customHeight="1">
      <c r="A184" s="28" t="s">
        <v>8</v>
      </c>
      <c r="B184" s="29" t="s">
        <v>8</v>
      </c>
      <c r="C184" s="42" t="s">
        <v>224</v>
      </c>
      <c r="D184" s="31"/>
      <c r="E184" s="83"/>
      <c r="I184" s="35"/>
      <c r="K184" s="79"/>
      <c r="L184" s="31"/>
      <c r="M184" s="43"/>
      <c r="N184" s="43"/>
      <c r="O184" s="43"/>
      <c r="P184" s="82"/>
      <c r="Q184" s="44"/>
      <c r="R184" s="63"/>
      <c r="S184" s="43"/>
      <c r="T184" s="43"/>
      <c r="U184" s="43"/>
    </row>
    <row r="185" spans="1:21" s="33" customFormat="1" ht="15" customHeight="1">
      <c r="A185" s="28" t="s">
        <v>8</v>
      </c>
      <c r="B185" s="29" t="s">
        <v>8</v>
      </c>
      <c r="C185" s="42"/>
      <c r="D185" s="31"/>
      <c r="E185" s="83"/>
      <c r="I185" s="35" t="s">
        <v>8</v>
      </c>
      <c r="K185" s="79"/>
      <c r="L185" s="31"/>
      <c r="M185" s="43"/>
      <c r="N185" s="43"/>
      <c r="O185" s="43"/>
      <c r="P185" s="82"/>
      <c r="Q185" s="44"/>
      <c r="R185" s="63"/>
      <c r="S185" s="43"/>
      <c r="T185" s="43"/>
      <c r="U185" s="43"/>
    </row>
    <row r="186" spans="1:21" s="33" customFormat="1" ht="15" customHeight="1">
      <c r="A186" s="28">
        <v>1</v>
      </c>
      <c r="B186" s="29">
        <v>150</v>
      </c>
      <c r="C186" s="33" t="s">
        <v>225</v>
      </c>
      <c r="D186" s="31">
        <v>1994</v>
      </c>
      <c r="E186" s="32" t="s">
        <v>156</v>
      </c>
      <c r="F186" s="33" t="s">
        <v>57</v>
      </c>
      <c r="G186" s="33" t="s">
        <v>58</v>
      </c>
      <c r="H186" s="33" t="s">
        <v>59</v>
      </c>
      <c r="I186" s="35">
        <v>0.09208333333333334</v>
      </c>
      <c r="J186" s="35">
        <v>0.0694444444444443</v>
      </c>
      <c r="K186" s="50">
        <f aca="true" t="shared" si="25" ref="K186:K207">I186-J186</f>
        <v>0.02263888888888904</v>
      </c>
      <c r="L186" s="81">
        <v>4</v>
      </c>
      <c r="M186" s="81">
        <v>1</v>
      </c>
      <c r="N186" s="81">
        <v>0</v>
      </c>
      <c r="O186" s="81">
        <v>3</v>
      </c>
      <c r="P186" s="53">
        <f aca="true" t="shared" si="26" ref="P186:P207">SUM(L186:O186)</f>
        <v>8</v>
      </c>
      <c r="Q186" s="54">
        <f aca="true" t="shared" si="27" ref="Q186:Q207">K186+U186</f>
        <v>0.028194444444444598</v>
      </c>
      <c r="R186" s="55">
        <f aca="true" t="shared" si="28" ref="R186:R207">Q186-$Q$186</f>
        <v>0</v>
      </c>
      <c r="S186" s="56" t="s">
        <v>156</v>
      </c>
      <c r="T186" s="56" t="s">
        <v>8</v>
      </c>
      <c r="U186" s="57">
        <f aca="true" t="shared" si="29" ref="U186:U208">P186*"0:01:00"</f>
        <v>0.005555555555555556</v>
      </c>
    </row>
    <row r="187" spans="1:21" s="33" customFormat="1" ht="15" customHeight="1">
      <c r="A187" s="28">
        <v>2</v>
      </c>
      <c r="B187" s="29">
        <v>159</v>
      </c>
      <c r="C187" s="33" t="s">
        <v>226</v>
      </c>
      <c r="D187" s="31">
        <v>1995</v>
      </c>
      <c r="E187" s="32">
        <v>1</v>
      </c>
      <c r="F187" s="58" t="s">
        <v>57</v>
      </c>
      <c r="G187" s="33" t="s">
        <v>58</v>
      </c>
      <c r="H187" s="33" t="s">
        <v>59</v>
      </c>
      <c r="I187" s="35">
        <v>0.09670138888888889</v>
      </c>
      <c r="J187" s="35">
        <v>0.0725694444444441</v>
      </c>
      <c r="K187" s="50">
        <f t="shared" si="25"/>
        <v>0.02413194444444479</v>
      </c>
      <c r="L187" s="81">
        <v>0</v>
      </c>
      <c r="M187" s="81">
        <v>2</v>
      </c>
      <c r="N187" s="81">
        <v>2</v>
      </c>
      <c r="O187" s="81">
        <v>2</v>
      </c>
      <c r="P187" s="53">
        <f t="shared" si="26"/>
        <v>6</v>
      </c>
      <c r="Q187" s="54">
        <f t="shared" si="27"/>
        <v>0.028298611111111455</v>
      </c>
      <c r="R187" s="55">
        <f t="shared" si="28"/>
        <v>0.00010416666666685642</v>
      </c>
      <c r="S187" s="56" t="s">
        <v>156</v>
      </c>
      <c r="T187" s="56" t="s">
        <v>8</v>
      </c>
      <c r="U187" s="57">
        <f t="shared" si="29"/>
        <v>0.004166666666666667</v>
      </c>
    </row>
    <row r="188" spans="1:21" s="33" customFormat="1" ht="15" customHeight="1">
      <c r="A188" s="28">
        <v>3</v>
      </c>
      <c r="B188" s="29">
        <v>147</v>
      </c>
      <c r="C188" s="33" t="s">
        <v>227</v>
      </c>
      <c r="D188" s="31">
        <v>1995</v>
      </c>
      <c r="E188" s="32" t="s">
        <v>156</v>
      </c>
      <c r="F188" s="33" t="s">
        <v>51</v>
      </c>
      <c r="G188" s="33" t="s">
        <v>52</v>
      </c>
      <c r="H188" s="33" t="s">
        <v>55</v>
      </c>
      <c r="I188" s="35">
        <v>0.09278935185185185</v>
      </c>
      <c r="J188" s="35">
        <v>0.0684027777777777</v>
      </c>
      <c r="K188" s="50">
        <f t="shared" si="25"/>
        <v>0.024386574074074144</v>
      </c>
      <c r="L188" s="81">
        <v>2</v>
      </c>
      <c r="M188" s="81">
        <v>2</v>
      </c>
      <c r="N188" s="81">
        <v>1</v>
      </c>
      <c r="O188" s="81">
        <v>2</v>
      </c>
      <c r="P188" s="53">
        <f t="shared" si="26"/>
        <v>7</v>
      </c>
      <c r="Q188" s="54">
        <f t="shared" si="27"/>
        <v>0.029247685185185255</v>
      </c>
      <c r="R188" s="55">
        <f t="shared" si="28"/>
        <v>0.0010532407407406567</v>
      </c>
      <c r="S188" s="56" t="s">
        <v>156</v>
      </c>
      <c r="T188" s="56" t="s">
        <v>8</v>
      </c>
      <c r="U188" s="57">
        <f t="shared" si="29"/>
        <v>0.004861111111111111</v>
      </c>
    </row>
    <row r="189" spans="1:21" s="33" customFormat="1" ht="15" customHeight="1">
      <c r="A189" s="28">
        <v>4</v>
      </c>
      <c r="B189" s="29">
        <v>152</v>
      </c>
      <c r="C189" s="33" t="s">
        <v>228</v>
      </c>
      <c r="D189" s="3">
        <v>1995</v>
      </c>
      <c r="E189" s="84" t="s">
        <v>156</v>
      </c>
      <c r="F189" s="33" t="s">
        <v>159</v>
      </c>
      <c r="G189" s="33" t="s">
        <v>177</v>
      </c>
      <c r="I189" s="35">
        <v>0.09469907407407407</v>
      </c>
      <c r="J189" s="35">
        <v>0.0701388888888887</v>
      </c>
      <c r="K189" s="50">
        <f t="shared" si="25"/>
        <v>0.02456018518518538</v>
      </c>
      <c r="L189" s="81">
        <v>1</v>
      </c>
      <c r="M189" s="81">
        <v>1</v>
      </c>
      <c r="N189" s="81">
        <v>3</v>
      </c>
      <c r="O189" s="81">
        <v>2</v>
      </c>
      <c r="P189" s="53">
        <f t="shared" si="26"/>
        <v>7</v>
      </c>
      <c r="Q189" s="54">
        <f t="shared" si="27"/>
        <v>0.02942129629629649</v>
      </c>
      <c r="R189" s="55">
        <f t="shared" si="28"/>
        <v>0.0012268518518518921</v>
      </c>
      <c r="S189" s="56" t="s">
        <v>156</v>
      </c>
      <c r="T189" s="56" t="s">
        <v>8</v>
      </c>
      <c r="U189" s="57">
        <f t="shared" si="29"/>
        <v>0.004861111111111111</v>
      </c>
    </row>
    <row r="190" spans="1:21" s="33" customFormat="1" ht="15" customHeight="1">
      <c r="A190" s="28">
        <v>5</v>
      </c>
      <c r="B190" s="29">
        <v>158</v>
      </c>
      <c r="C190" s="33" t="s">
        <v>229</v>
      </c>
      <c r="D190" s="31">
        <v>1995</v>
      </c>
      <c r="E190" s="32">
        <v>1</v>
      </c>
      <c r="F190" s="33" t="s">
        <v>57</v>
      </c>
      <c r="G190" s="33" t="s">
        <v>58</v>
      </c>
      <c r="H190" s="33" t="s">
        <v>59</v>
      </c>
      <c r="I190" s="35">
        <v>0.09850694444444445</v>
      </c>
      <c r="J190" s="35">
        <v>0.0722222222222219</v>
      </c>
      <c r="K190" s="50">
        <f t="shared" si="25"/>
        <v>0.026284722222222556</v>
      </c>
      <c r="L190" s="81">
        <v>3</v>
      </c>
      <c r="M190" s="81">
        <v>1</v>
      </c>
      <c r="N190" s="81">
        <v>0</v>
      </c>
      <c r="O190" s="81">
        <v>2</v>
      </c>
      <c r="P190" s="53">
        <f t="shared" si="26"/>
        <v>6</v>
      </c>
      <c r="Q190" s="54">
        <f t="shared" si="27"/>
        <v>0.030451388888889222</v>
      </c>
      <c r="R190" s="55">
        <f t="shared" si="28"/>
        <v>0.0022569444444446238</v>
      </c>
      <c r="S190" s="56">
        <v>1</v>
      </c>
      <c r="T190" s="56" t="s">
        <v>8</v>
      </c>
      <c r="U190" s="57">
        <f t="shared" si="29"/>
        <v>0.004166666666666667</v>
      </c>
    </row>
    <row r="191" spans="1:21" s="33" customFormat="1" ht="15" customHeight="1">
      <c r="A191" s="28">
        <v>6</v>
      </c>
      <c r="B191" s="29">
        <v>149</v>
      </c>
      <c r="C191" s="33" t="s">
        <v>230</v>
      </c>
      <c r="D191" s="3">
        <v>1994</v>
      </c>
      <c r="E191" s="83">
        <v>1</v>
      </c>
      <c r="F191" s="33" t="s">
        <v>159</v>
      </c>
      <c r="G191" s="33" t="s">
        <v>160</v>
      </c>
      <c r="H191" s="33" t="s">
        <v>161</v>
      </c>
      <c r="I191" s="35">
        <v>0.0951273148148148</v>
      </c>
      <c r="J191" s="35">
        <v>0.0690972222222221</v>
      </c>
      <c r="K191" s="50">
        <f t="shared" si="25"/>
        <v>0.026030092592592702</v>
      </c>
      <c r="L191" s="81">
        <v>2</v>
      </c>
      <c r="M191" s="81">
        <v>2</v>
      </c>
      <c r="N191" s="81">
        <v>1</v>
      </c>
      <c r="O191" s="81">
        <v>2</v>
      </c>
      <c r="P191" s="53">
        <f t="shared" si="26"/>
        <v>7</v>
      </c>
      <c r="Q191" s="54">
        <f t="shared" si="27"/>
        <v>0.030891203703703813</v>
      </c>
      <c r="R191" s="55">
        <f t="shared" si="28"/>
        <v>0.0026967592592592148</v>
      </c>
      <c r="S191" s="56">
        <v>1</v>
      </c>
      <c r="T191" s="56" t="s">
        <v>8</v>
      </c>
      <c r="U191" s="57">
        <f t="shared" si="29"/>
        <v>0.004861111111111111</v>
      </c>
    </row>
    <row r="192" spans="1:21" s="33" customFormat="1" ht="15" customHeight="1">
      <c r="A192" s="28">
        <v>7</v>
      </c>
      <c r="B192" s="29">
        <v>155</v>
      </c>
      <c r="C192" s="33" t="s">
        <v>231</v>
      </c>
      <c r="D192" s="31">
        <v>1995</v>
      </c>
      <c r="E192" s="59">
        <v>1</v>
      </c>
      <c r="F192" s="33" t="s">
        <v>83</v>
      </c>
      <c r="G192" s="33" t="s">
        <v>84</v>
      </c>
      <c r="H192" s="33" t="s">
        <v>85</v>
      </c>
      <c r="I192" s="35">
        <v>0.09828703703703705</v>
      </c>
      <c r="J192" s="35">
        <v>0.0711805555555553</v>
      </c>
      <c r="K192" s="50">
        <f t="shared" si="25"/>
        <v>0.027106481481481745</v>
      </c>
      <c r="L192" s="81">
        <v>1</v>
      </c>
      <c r="M192" s="81">
        <v>3</v>
      </c>
      <c r="N192" s="81">
        <v>1</v>
      </c>
      <c r="O192" s="81">
        <v>2</v>
      </c>
      <c r="P192" s="53">
        <f t="shared" si="26"/>
        <v>7</v>
      </c>
      <c r="Q192" s="54">
        <f t="shared" si="27"/>
        <v>0.03196759259259285</v>
      </c>
      <c r="R192" s="55">
        <f t="shared" si="28"/>
        <v>0.0037731481481482546</v>
      </c>
      <c r="S192" s="56">
        <v>1</v>
      </c>
      <c r="T192" s="56" t="s">
        <v>8</v>
      </c>
      <c r="U192" s="57">
        <f t="shared" si="29"/>
        <v>0.004861111111111111</v>
      </c>
    </row>
    <row r="193" spans="1:21" s="33" customFormat="1" ht="15" customHeight="1">
      <c r="A193" s="28">
        <v>8</v>
      </c>
      <c r="B193" s="29">
        <v>144</v>
      </c>
      <c r="C193" s="33" t="s">
        <v>232</v>
      </c>
      <c r="D193" s="31">
        <v>1994</v>
      </c>
      <c r="E193" s="32">
        <v>1</v>
      </c>
      <c r="F193" s="33" t="s">
        <v>57</v>
      </c>
      <c r="G193" s="33" t="s">
        <v>58</v>
      </c>
      <c r="H193" s="33" t="s">
        <v>59</v>
      </c>
      <c r="I193" s="35">
        <v>0.09309027777777779</v>
      </c>
      <c r="J193" s="35">
        <v>0.067361111111111</v>
      </c>
      <c r="K193" s="50">
        <f t="shared" si="25"/>
        <v>0.02572916666666679</v>
      </c>
      <c r="L193" s="81">
        <v>3</v>
      </c>
      <c r="M193" s="81">
        <v>0</v>
      </c>
      <c r="N193" s="81">
        <v>3</v>
      </c>
      <c r="O193" s="81">
        <v>3</v>
      </c>
      <c r="P193" s="53">
        <f t="shared" si="26"/>
        <v>9</v>
      </c>
      <c r="Q193" s="54">
        <f t="shared" si="27"/>
        <v>0.03197916666666679</v>
      </c>
      <c r="R193" s="55">
        <f t="shared" si="28"/>
        <v>0.0037847222222221893</v>
      </c>
      <c r="S193" s="56">
        <v>1</v>
      </c>
      <c r="T193" s="56" t="s">
        <v>8</v>
      </c>
      <c r="U193" s="57">
        <f t="shared" si="29"/>
        <v>0.00625</v>
      </c>
    </row>
    <row r="194" spans="1:21" s="33" customFormat="1" ht="15" customHeight="1">
      <c r="A194" s="28">
        <v>9</v>
      </c>
      <c r="B194" s="29">
        <v>138</v>
      </c>
      <c r="C194" s="33" t="s">
        <v>233</v>
      </c>
      <c r="D194" s="31">
        <v>1995</v>
      </c>
      <c r="E194" s="32" t="s">
        <v>156</v>
      </c>
      <c r="F194" s="58" t="s">
        <v>57</v>
      </c>
      <c r="G194" s="33" t="s">
        <v>58</v>
      </c>
      <c r="H194" s="33" t="s">
        <v>59</v>
      </c>
      <c r="I194" s="35">
        <v>0.09032407407407407</v>
      </c>
      <c r="J194" s="35">
        <v>0.0652777777777778</v>
      </c>
      <c r="K194" s="50">
        <f t="shared" si="25"/>
        <v>0.025046296296296275</v>
      </c>
      <c r="L194" s="81">
        <v>2</v>
      </c>
      <c r="M194" s="81">
        <v>3</v>
      </c>
      <c r="N194" s="81">
        <v>4</v>
      </c>
      <c r="O194" s="81">
        <v>2</v>
      </c>
      <c r="P194" s="53">
        <f t="shared" si="26"/>
        <v>11</v>
      </c>
      <c r="Q194" s="54">
        <f t="shared" si="27"/>
        <v>0.032685185185185164</v>
      </c>
      <c r="R194" s="55">
        <f t="shared" si="28"/>
        <v>0.004490740740740566</v>
      </c>
      <c r="S194" s="56">
        <v>1</v>
      </c>
      <c r="T194" s="56" t="s">
        <v>8</v>
      </c>
      <c r="U194" s="57">
        <f t="shared" si="29"/>
        <v>0.0076388888888888895</v>
      </c>
    </row>
    <row r="195" spans="1:21" s="33" customFormat="1" ht="15" customHeight="1">
      <c r="A195" s="28">
        <v>10</v>
      </c>
      <c r="B195" s="29">
        <v>157</v>
      </c>
      <c r="C195" s="33" t="s">
        <v>234</v>
      </c>
      <c r="D195" s="3">
        <v>1995</v>
      </c>
      <c r="E195" s="83">
        <v>1</v>
      </c>
      <c r="F195" s="33" t="s">
        <v>159</v>
      </c>
      <c r="G195" s="33" t="s">
        <v>160</v>
      </c>
      <c r="H195" s="33" t="s">
        <v>161</v>
      </c>
      <c r="I195" s="35">
        <v>0.09643518518518518</v>
      </c>
      <c r="J195" s="35">
        <v>0.0718749999999997</v>
      </c>
      <c r="K195" s="50">
        <f t="shared" si="25"/>
        <v>0.024560185185185476</v>
      </c>
      <c r="L195" s="81">
        <v>3</v>
      </c>
      <c r="M195" s="81">
        <v>4</v>
      </c>
      <c r="N195" s="81">
        <v>3</v>
      </c>
      <c r="O195" s="81">
        <v>2</v>
      </c>
      <c r="P195" s="53">
        <f t="shared" si="26"/>
        <v>12</v>
      </c>
      <c r="Q195" s="54">
        <f t="shared" si="27"/>
        <v>0.03289351851851881</v>
      </c>
      <c r="R195" s="55">
        <f t="shared" si="28"/>
        <v>0.00469907407407421</v>
      </c>
      <c r="S195" s="56">
        <v>1</v>
      </c>
      <c r="T195" s="56" t="s">
        <v>8</v>
      </c>
      <c r="U195" s="57">
        <f t="shared" si="29"/>
        <v>0.008333333333333333</v>
      </c>
    </row>
    <row r="196" spans="1:21" s="33" customFormat="1" ht="15" customHeight="1">
      <c r="A196" s="28">
        <v>11</v>
      </c>
      <c r="B196" s="29">
        <v>143</v>
      </c>
      <c r="C196" s="33" t="s">
        <v>235</v>
      </c>
      <c r="D196" s="3">
        <v>1994</v>
      </c>
      <c r="E196" s="83">
        <v>1</v>
      </c>
      <c r="F196" s="58" t="s">
        <v>57</v>
      </c>
      <c r="G196" s="33" t="s">
        <v>58</v>
      </c>
      <c r="H196" s="33" t="s">
        <v>59</v>
      </c>
      <c r="I196" s="35">
        <v>0.0923726851851852</v>
      </c>
      <c r="J196" s="35">
        <v>0.0670138888888888</v>
      </c>
      <c r="K196" s="50">
        <f t="shared" si="25"/>
        <v>0.025358796296296393</v>
      </c>
      <c r="L196" s="81">
        <v>3</v>
      </c>
      <c r="M196" s="81">
        <v>3</v>
      </c>
      <c r="N196" s="81">
        <v>5</v>
      </c>
      <c r="O196" s="81">
        <v>1</v>
      </c>
      <c r="P196" s="53">
        <f t="shared" si="26"/>
        <v>12</v>
      </c>
      <c r="Q196" s="54">
        <f t="shared" si="27"/>
        <v>0.033692129629629725</v>
      </c>
      <c r="R196" s="55">
        <f t="shared" si="28"/>
        <v>0.005497685185185126</v>
      </c>
      <c r="S196" s="56">
        <v>1</v>
      </c>
      <c r="T196" s="56" t="s">
        <v>8</v>
      </c>
      <c r="U196" s="57">
        <f t="shared" si="29"/>
        <v>0.008333333333333333</v>
      </c>
    </row>
    <row r="197" spans="1:21" s="33" customFormat="1" ht="15" customHeight="1">
      <c r="A197" s="28">
        <v>12</v>
      </c>
      <c r="B197" s="29">
        <v>141</v>
      </c>
      <c r="C197" s="33" t="s">
        <v>236</v>
      </c>
      <c r="D197" s="31">
        <v>1995</v>
      </c>
      <c r="E197" s="32">
        <v>1</v>
      </c>
      <c r="F197" s="58" t="s">
        <v>57</v>
      </c>
      <c r="G197" s="33" t="s">
        <v>58</v>
      </c>
      <c r="H197" s="33" t="s">
        <v>59</v>
      </c>
      <c r="I197" s="35">
        <v>0.09178240740740741</v>
      </c>
      <c r="J197" s="35">
        <v>0.0663194444444444</v>
      </c>
      <c r="K197" s="50">
        <f t="shared" si="25"/>
        <v>0.025462962962963007</v>
      </c>
      <c r="L197" s="81">
        <v>3</v>
      </c>
      <c r="M197" s="81">
        <v>3</v>
      </c>
      <c r="N197" s="81">
        <v>3</v>
      </c>
      <c r="O197" s="81">
        <v>3</v>
      </c>
      <c r="P197" s="53">
        <f t="shared" si="26"/>
        <v>12</v>
      </c>
      <c r="Q197" s="54">
        <f t="shared" si="27"/>
        <v>0.03379629629629634</v>
      </c>
      <c r="R197" s="55">
        <f t="shared" si="28"/>
        <v>0.00560185185185174</v>
      </c>
      <c r="S197" s="56">
        <v>1</v>
      </c>
      <c r="T197" s="56" t="s">
        <v>8</v>
      </c>
      <c r="U197" s="57">
        <f t="shared" si="29"/>
        <v>0.008333333333333333</v>
      </c>
    </row>
    <row r="198" spans="1:21" s="33" customFormat="1" ht="15" customHeight="1">
      <c r="A198" s="28">
        <v>13</v>
      </c>
      <c r="B198" s="29">
        <v>140</v>
      </c>
      <c r="C198" s="33" t="s">
        <v>237</v>
      </c>
      <c r="D198" s="31">
        <v>1995</v>
      </c>
      <c r="E198" s="32">
        <v>1</v>
      </c>
      <c r="F198" s="33" t="s">
        <v>57</v>
      </c>
      <c r="G198" s="33" t="s">
        <v>58</v>
      </c>
      <c r="H198" s="33" t="s">
        <v>59</v>
      </c>
      <c r="I198" s="35">
        <v>0.09126157407407408</v>
      </c>
      <c r="J198" s="35">
        <v>0.0659722222222222</v>
      </c>
      <c r="K198" s="50">
        <f t="shared" si="25"/>
        <v>0.025289351851851882</v>
      </c>
      <c r="L198" s="81">
        <v>4</v>
      </c>
      <c r="M198" s="81">
        <v>3</v>
      </c>
      <c r="N198" s="81">
        <v>4</v>
      </c>
      <c r="O198" s="81">
        <v>2</v>
      </c>
      <c r="P198" s="53">
        <f t="shared" si="26"/>
        <v>13</v>
      </c>
      <c r="Q198" s="54">
        <f t="shared" si="27"/>
        <v>0.03431712962962966</v>
      </c>
      <c r="R198" s="55">
        <f t="shared" si="28"/>
        <v>0.0061226851851850644</v>
      </c>
      <c r="S198" s="56">
        <v>2</v>
      </c>
      <c r="T198" s="56" t="s">
        <v>8</v>
      </c>
      <c r="U198" s="57">
        <f t="shared" si="29"/>
        <v>0.009027777777777779</v>
      </c>
    </row>
    <row r="199" spans="1:21" s="33" customFormat="1" ht="15" customHeight="1">
      <c r="A199" s="28">
        <v>14</v>
      </c>
      <c r="B199" s="29">
        <v>139</v>
      </c>
      <c r="C199" s="33" t="s">
        <v>238</v>
      </c>
      <c r="D199" s="3">
        <v>1995</v>
      </c>
      <c r="E199" s="83">
        <v>2</v>
      </c>
      <c r="F199" s="33" t="s">
        <v>47</v>
      </c>
      <c r="G199" s="33" t="s">
        <v>8</v>
      </c>
      <c r="H199" s="33" t="s">
        <v>239</v>
      </c>
      <c r="I199" s="35">
        <v>0.09252314814814815</v>
      </c>
      <c r="J199" s="35">
        <v>0.065625</v>
      </c>
      <c r="K199" s="50">
        <f t="shared" si="25"/>
        <v>0.026898148148148143</v>
      </c>
      <c r="L199" s="81">
        <v>1</v>
      </c>
      <c r="M199" s="81">
        <v>4</v>
      </c>
      <c r="N199" s="81">
        <v>2</v>
      </c>
      <c r="O199" s="81">
        <v>4</v>
      </c>
      <c r="P199" s="53">
        <f t="shared" si="26"/>
        <v>11</v>
      </c>
      <c r="Q199" s="54">
        <f t="shared" si="27"/>
        <v>0.03453703703703703</v>
      </c>
      <c r="R199" s="55">
        <f t="shared" si="28"/>
        <v>0.0063425925925924345</v>
      </c>
      <c r="S199" s="56">
        <v>2</v>
      </c>
      <c r="T199" s="56" t="s">
        <v>8</v>
      </c>
      <c r="U199" s="57">
        <f t="shared" si="29"/>
        <v>0.0076388888888888895</v>
      </c>
    </row>
    <row r="200" spans="1:21" s="33" customFormat="1" ht="15" customHeight="1">
      <c r="A200" s="28">
        <v>15</v>
      </c>
      <c r="B200" s="29">
        <v>151</v>
      </c>
      <c r="C200" s="33" t="s">
        <v>240</v>
      </c>
      <c r="D200" s="31">
        <v>1995</v>
      </c>
      <c r="E200" s="32">
        <v>1</v>
      </c>
      <c r="F200" s="33" t="s">
        <v>57</v>
      </c>
      <c r="G200" s="33" t="s">
        <v>58</v>
      </c>
      <c r="H200" s="33" t="s">
        <v>59</v>
      </c>
      <c r="I200" s="35">
        <v>0.09645833333333333</v>
      </c>
      <c r="J200" s="35">
        <v>0.0697916666666665</v>
      </c>
      <c r="K200" s="50">
        <f t="shared" si="25"/>
        <v>0.026666666666666825</v>
      </c>
      <c r="L200" s="81">
        <v>2</v>
      </c>
      <c r="M200" s="81">
        <v>4</v>
      </c>
      <c r="N200" s="81">
        <v>3</v>
      </c>
      <c r="O200" s="81">
        <v>3</v>
      </c>
      <c r="P200" s="53">
        <f t="shared" si="26"/>
        <v>12</v>
      </c>
      <c r="Q200" s="54">
        <f t="shared" si="27"/>
        <v>0.035000000000000156</v>
      </c>
      <c r="R200" s="55">
        <f t="shared" si="28"/>
        <v>0.006805555555555558</v>
      </c>
      <c r="S200" s="56">
        <v>2</v>
      </c>
      <c r="T200" s="56" t="s">
        <v>8</v>
      </c>
      <c r="U200" s="57">
        <f t="shared" si="29"/>
        <v>0.008333333333333333</v>
      </c>
    </row>
    <row r="201" spans="1:21" s="33" customFormat="1" ht="15" customHeight="1">
      <c r="A201" s="28">
        <v>16</v>
      </c>
      <c r="B201" s="29">
        <v>142</v>
      </c>
      <c r="C201" s="33" t="s">
        <v>241</v>
      </c>
      <c r="D201" s="3">
        <v>1995</v>
      </c>
      <c r="E201" s="83">
        <v>2</v>
      </c>
      <c r="F201" s="33" t="s">
        <v>47</v>
      </c>
      <c r="G201" s="33" t="s">
        <v>8</v>
      </c>
      <c r="H201" s="33" t="s">
        <v>242</v>
      </c>
      <c r="I201" s="35">
        <v>0.09274305555555556</v>
      </c>
      <c r="J201" s="35">
        <v>0.0666666666666666</v>
      </c>
      <c r="K201" s="50">
        <f t="shared" si="25"/>
        <v>0.02607638888888897</v>
      </c>
      <c r="L201" s="81">
        <v>3</v>
      </c>
      <c r="M201" s="81">
        <v>4</v>
      </c>
      <c r="N201" s="81">
        <v>3</v>
      </c>
      <c r="O201" s="81">
        <v>3</v>
      </c>
      <c r="P201" s="53">
        <f t="shared" si="26"/>
        <v>13</v>
      </c>
      <c r="Q201" s="54">
        <f t="shared" si="27"/>
        <v>0.03510416666666675</v>
      </c>
      <c r="R201" s="55">
        <f t="shared" si="28"/>
        <v>0.0069097222222221505</v>
      </c>
      <c r="S201" s="56">
        <v>2</v>
      </c>
      <c r="T201" s="56" t="s">
        <v>8</v>
      </c>
      <c r="U201" s="57">
        <f t="shared" si="29"/>
        <v>0.009027777777777779</v>
      </c>
    </row>
    <row r="202" spans="1:21" s="33" customFormat="1" ht="15" customHeight="1">
      <c r="A202" s="28">
        <v>17</v>
      </c>
      <c r="B202" s="29">
        <v>145</v>
      </c>
      <c r="C202" s="33" t="s">
        <v>243</v>
      </c>
      <c r="D202" s="3">
        <v>1995</v>
      </c>
      <c r="E202" s="83">
        <v>2</v>
      </c>
      <c r="F202" s="33" t="s">
        <v>47</v>
      </c>
      <c r="G202" s="33" t="s">
        <v>8</v>
      </c>
      <c r="H202" s="33" t="s">
        <v>239</v>
      </c>
      <c r="I202" s="35">
        <v>0.09295138888888889</v>
      </c>
      <c r="J202" s="35">
        <v>0.0677083333333332</v>
      </c>
      <c r="K202" s="50">
        <f t="shared" si="25"/>
        <v>0.025243055555555685</v>
      </c>
      <c r="L202" s="81">
        <v>5</v>
      </c>
      <c r="M202" s="81">
        <v>5</v>
      </c>
      <c r="N202" s="81">
        <v>3</v>
      </c>
      <c r="O202" s="81">
        <v>4</v>
      </c>
      <c r="P202" s="53">
        <f t="shared" si="26"/>
        <v>17</v>
      </c>
      <c r="Q202" s="54">
        <f t="shared" si="27"/>
        <v>0.03704861111111124</v>
      </c>
      <c r="R202" s="55">
        <f t="shared" si="28"/>
        <v>0.008854166666666642</v>
      </c>
      <c r="S202" s="56">
        <v>3</v>
      </c>
      <c r="T202" s="56" t="s">
        <v>8</v>
      </c>
      <c r="U202" s="57">
        <f t="shared" si="29"/>
        <v>0.011805555555555555</v>
      </c>
    </row>
    <row r="203" spans="1:21" s="33" customFormat="1" ht="15" customHeight="1">
      <c r="A203" s="28">
        <v>18</v>
      </c>
      <c r="B203" s="29">
        <v>153</v>
      </c>
      <c r="C203" s="33" t="s">
        <v>244</v>
      </c>
      <c r="D203" s="31">
        <v>1995</v>
      </c>
      <c r="E203" s="32">
        <v>1</v>
      </c>
      <c r="F203" s="33" t="s">
        <v>57</v>
      </c>
      <c r="G203" s="33" t="s">
        <v>58</v>
      </c>
      <c r="H203" s="33" t="s">
        <v>59</v>
      </c>
      <c r="I203" s="35">
        <v>0.09944444444444445</v>
      </c>
      <c r="J203" s="35">
        <v>0.0704861111111109</v>
      </c>
      <c r="K203" s="50">
        <f t="shared" si="25"/>
        <v>0.028958333333333544</v>
      </c>
      <c r="L203" s="81">
        <v>5</v>
      </c>
      <c r="M203" s="81">
        <v>3</v>
      </c>
      <c r="N203" s="81">
        <v>1</v>
      </c>
      <c r="O203" s="81">
        <v>3</v>
      </c>
      <c r="P203" s="53">
        <f t="shared" si="26"/>
        <v>12</v>
      </c>
      <c r="Q203" s="54">
        <f t="shared" si="27"/>
        <v>0.037291666666666876</v>
      </c>
      <c r="R203" s="55">
        <f t="shared" si="28"/>
        <v>0.009097222222222277</v>
      </c>
      <c r="S203" s="56">
        <v>3</v>
      </c>
      <c r="T203" s="56" t="s">
        <v>8</v>
      </c>
      <c r="U203" s="57">
        <f t="shared" si="29"/>
        <v>0.008333333333333333</v>
      </c>
    </row>
    <row r="204" spans="1:21" s="33" customFormat="1" ht="15" customHeight="1">
      <c r="A204" s="28">
        <v>19</v>
      </c>
      <c r="B204" s="29">
        <v>154</v>
      </c>
      <c r="C204" s="33" t="s">
        <v>245</v>
      </c>
      <c r="D204" s="31">
        <v>1995</v>
      </c>
      <c r="E204" s="32">
        <v>1</v>
      </c>
      <c r="F204" s="58" t="s">
        <v>57</v>
      </c>
      <c r="G204" s="33" t="s">
        <v>58</v>
      </c>
      <c r="H204" s="33" t="s">
        <v>59</v>
      </c>
      <c r="I204" s="35">
        <v>0.09934027777777778</v>
      </c>
      <c r="J204" s="35">
        <v>0.0708333333333331</v>
      </c>
      <c r="K204" s="50">
        <f t="shared" si="25"/>
        <v>0.028506944444444682</v>
      </c>
      <c r="L204" s="81">
        <v>2</v>
      </c>
      <c r="M204" s="81">
        <v>4</v>
      </c>
      <c r="N204" s="81">
        <v>5</v>
      </c>
      <c r="O204" s="81">
        <v>3</v>
      </c>
      <c r="P204" s="53">
        <f t="shared" si="26"/>
        <v>14</v>
      </c>
      <c r="Q204" s="54">
        <f t="shared" si="27"/>
        <v>0.038229166666666904</v>
      </c>
      <c r="R204" s="55">
        <f t="shared" si="28"/>
        <v>0.010034722222222306</v>
      </c>
      <c r="S204" s="56">
        <v>3</v>
      </c>
      <c r="T204" s="56" t="s">
        <v>8</v>
      </c>
      <c r="U204" s="57">
        <f t="shared" si="29"/>
        <v>0.009722222222222222</v>
      </c>
    </row>
    <row r="205" spans="1:21" s="33" customFormat="1" ht="15" customHeight="1">
      <c r="A205" s="28">
        <v>20</v>
      </c>
      <c r="B205" s="29">
        <v>148</v>
      </c>
      <c r="C205" s="33" t="s">
        <v>246</v>
      </c>
      <c r="D205" s="31">
        <v>1995</v>
      </c>
      <c r="E205" s="32">
        <v>1</v>
      </c>
      <c r="F205" s="58" t="s">
        <v>83</v>
      </c>
      <c r="G205" s="33" t="s">
        <v>84</v>
      </c>
      <c r="H205" s="33" t="s">
        <v>85</v>
      </c>
      <c r="I205" s="35">
        <v>0.09630787037037036</v>
      </c>
      <c r="J205" s="35">
        <v>0.0687499999999999</v>
      </c>
      <c r="K205" s="50">
        <f t="shared" si="25"/>
        <v>0.02755787037037047</v>
      </c>
      <c r="L205" s="81">
        <v>3</v>
      </c>
      <c r="M205" s="81">
        <v>5</v>
      </c>
      <c r="N205" s="81">
        <v>4</v>
      </c>
      <c r="O205" s="81">
        <v>4</v>
      </c>
      <c r="P205" s="53">
        <f t="shared" si="26"/>
        <v>16</v>
      </c>
      <c r="Q205" s="54">
        <f t="shared" si="27"/>
        <v>0.03866898148148158</v>
      </c>
      <c r="R205" s="55">
        <f t="shared" si="28"/>
        <v>0.010474537037036984</v>
      </c>
      <c r="S205" s="56">
        <v>3</v>
      </c>
      <c r="T205" s="56" t="s">
        <v>8</v>
      </c>
      <c r="U205" s="57">
        <f t="shared" si="29"/>
        <v>0.011111111111111112</v>
      </c>
    </row>
    <row r="206" spans="1:21" s="33" customFormat="1" ht="15" customHeight="1">
      <c r="A206" s="28">
        <v>21</v>
      </c>
      <c r="B206" s="29">
        <v>119</v>
      </c>
      <c r="C206" s="33" t="s">
        <v>247</v>
      </c>
      <c r="D206" s="31">
        <v>1995</v>
      </c>
      <c r="E206" s="32" t="s">
        <v>8</v>
      </c>
      <c r="F206" s="58" t="s">
        <v>57</v>
      </c>
      <c r="G206" s="33" t="s">
        <v>58</v>
      </c>
      <c r="H206" s="33" t="s">
        <v>59</v>
      </c>
      <c r="I206" s="35">
        <v>0.08677083333333334</v>
      </c>
      <c r="J206" s="35">
        <v>0.0586805555555555</v>
      </c>
      <c r="K206" s="50">
        <f t="shared" si="25"/>
        <v>0.02809027777777784</v>
      </c>
      <c r="L206" s="81">
        <v>3</v>
      </c>
      <c r="M206" s="81">
        <v>4</v>
      </c>
      <c r="N206" s="81">
        <v>4</v>
      </c>
      <c r="O206" s="81">
        <v>5</v>
      </c>
      <c r="P206" s="53">
        <f t="shared" si="26"/>
        <v>16</v>
      </c>
      <c r="Q206" s="54">
        <f t="shared" si="27"/>
        <v>0.03920138888888895</v>
      </c>
      <c r="R206" s="55">
        <f t="shared" si="28"/>
        <v>0.011006944444444354</v>
      </c>
      <c r="S206" s="56">
        <v>3</v>
      </c>
      <c r="T206" s="56" t="s">
        <v>8</v>
      </c>
      <c r="U206" s="57">
        <f t="shared" si="29"/>
        <v>0.011111111111111112</v>
      </c>
    </row>
    <row r="207" spans="1:21" s="33" customFormat="1" ht="15" customHeight="1">
      <c r="A207" s="28">
        <v>22</v>
      </c>
      <c r="B207" s="29">
        <v>146</v>
      </c>
      <c r="C207" s="33" t="s">
        <v>248</v>
      </c>
      <c r="D207" s="31">
        <v>1995</v>
      </c>
      <c r="E207" s="32">
        <v>3</v>
      </c>
      <c r="F207" s="33" t="s">
        <v>57</v>
      </c>
      <c r="G207" s="33" t="s">
        <v>58</v>
      </c>
      <c r="H207" s="33" t="s">
        <v>65</v>
      </c>
      <c r="I207" s="35">
        <v>0.10312500000000001</v>
      </c>
      <c r="J207" s="35">
        <v>0.0680555555555555</v>
      </c>
      <c r="K207" s="50">
        <f t="shared" si="25"/>
        <v>0.035069444444444514</v>
      </c>
      <c r="L207" s="81">
        <v>4</v>
      </c>
      <c r="M207" s="81">
        <v>4</v>
      </c>
      <c r="N207" s="81">
        <v>2</v>
      </c>
      <c r="O207" s="81">
        <v>3</v>
      </c>
      <c r="P207" s="53">
        <f t="shared" si="26"/>
        <v>13</v>
      </c>
      <c r="Q207" s="54">
        <f t="shared" si="27"/>
        <v>0.044097222222222295</v>
      </c>
      <c r="R207" s="55">
        <f t="shared" si="28"/>
        <v>0.015902777777777696</v>
      </c>
      <c r="S207" s="56" t="s">
        <v>8</v>
      </c>
      <c r="T207" s="56" t="s">
        <v>8</v>
      </c>
      <c r="U207" s="57">
        <f t="shared" si="29"/>
        <v>0.009027777777777779</v>
      </c>
    </row>
    <row r="208" spans="1:21" s="33" customFormat="1" ht="15" customHeight="1">
      <c r="A208" s="28"/>
      <c r="B208" s="29">
        <v>156</v>
      </c>
      <c r="C208" s="33" t="s">
        <v>249</v>
      </c>
      <c r="D208" s="31">
        <v>1994</v>
      </c>
      <c r="E208" s="32">
        <v>1</v>
      </c>
      <c r="F208" s="33" t="s">
        <v>57</v>
      </c>
      <c r="G208" s="33" t="s">
        <v>58</v>
      </c>
      <c r="H208" s="33" t="s">
        <v>65</v>
      </c>
      <c r="I208" s="35" t="s">
        <v>8</v>
      </c>
      <c r="J208" s="35">
        <v>0.0715277777777775</v>
      </c>
      <c r="K208" s="50"/>
      <c r="L208" s="81">
        <v>5</v>
      </c>
      <c r="M208" s="81"/>
      <c r="N208" s="81"/>
      <c r="O208" s="81"/>
      <c r="P208" s="53"/>
      <c r="Q208" s="54"/>
      <c r="R208" s="55"/>
      <c r="S208" s="56" t="s">
        <v>8</v>
      </c>
      <c r="T208" s="56" t="s">
        <v>8</v>
      </c>
      <c r="U208" s="57">
        <f t="shared" si="29"/>
        <v>0</v>
      </c>
    </row>
    <row r="209" spans="1:21" s="33" customFormat="1" ht="15" customHeight="1">
      <c r="A209" s="28"/>
      <c r="B209" s="28"/>
      <c r="D209" s="31"/>
      <c r="E209" s="32"/>
      <c r="G209" s="29"/>
      <c r="I209" s="85"/>
      <c r="J209" s="86"/>
      <c r="K209" s="87"/>
      <c r="L209" s="45"/>
      <c r="M209" s="45"/>
      <c r="N209" s="45"/>
      <c r="O209" s="45"/>
      <c r="P209" s="88"/>
      <c r="Q209" s="29"/>
      <c r="R209" s="89"/>
      <c r="S209" s="64"/>
      <c r="T209" s="64"/>
      <c r="U209" s="57"/>
    </row>
    <row r="210" spans="1:21" ht="15.75">
      <c r="A210" s="90" t="s">
        <v>250</v>
      </c>
      <c r="C210" s="9"/>
      <c r="D210" s="92" t="s">
        <v>251</v>
      </c>
      <c r="E210" s="93"/>
      <c r="F210" s="94"/>
      <c r="G210" s="29"/>
      <c r="H210" s="33"/>
      <c r="J210" s="95"/>
      <c r="K210" s="39"/>
      <c r="L210" s="37"/>
      <c r="M210" s="37"/>
      <c r="N210" s="37"/>
      <c r="O210" s="37"/>
      <c r="P210" s="96"/>
      <c r="Q210" s="29"/>
      <c r="R210" s="97"/>
      <c r="S210" s="37"/>
      <c r="T210" s="37"/>
      <c r="U210" s="41"/>
    </row>
    <row r="211" spans="1:21" ht="15.75">
      <c r="A211" s="90" t="s">
        <v>252</v>
      </c>
      <c r="C211" s="9"/>
      <c r="D211" s="92" t="s">
        <v>253</v>
      </c>
      <c r="E211" s="98"/>
      <c r="F211" s="99"/>
      <c r="G211" s="29"/>
      <c r="H211" s="33"/>
      <c r="J211" s="95"/>
      <c r="K211" s="39"/>
      <c r="L211" s="37"/>
      <c r="M211" s="37"/>
      <c r="N211" s="37"/>
      <c r="O211" s="37"/>
      <c r="P211" s="96"/>
      <c r="Q211" s="29"/>
      <c r="R211" s="97"/>
      <c r="S211" s="37"/>
      <c r="T211" s="37"/>
      <c r="U211" s="41"/>
    </row>
    <row r="212" spans="1:21" ht="16.5">
      <c r="A212" s="100" t="s">
        <v>254</v>
      </c>
      <c r="C212" s="9"/>
      <c r="D212" s="92" t="s">
        <v>255</v>
      </c>
      <c r="E212" s="93"/>
      <c r="F212" s="94"/>
      <c r="G212" s="29"/>
      <c r="H212" s="33"/>
      <c r="J212" s="34"/>
      <c r="K212" s="101"/>
      <c r="L212" s="102"/>
      <c r="M212" s="102"/>
      <c r="N212" s="102"/>
      <c r="O212" s="102"/>
      <c r="P212" s="103"/>
      <c r="Q212" s="29"/>
      <c r="R212" s="104"/>
      <c r="S212" s="105"/>
      <c r="T212" s="105"/>
      <c r="U212" s="106"/>
    </row>
    <row r="213" spans="1:21" ht="16.5">
      <c r="A213" s="100" t="s">
        <v>256</v>
      </c>
      <c r="C213" s="9"/>
      <c r="D213" s="92" t="s">
        <v>257</v>
      </c>
      <c r="E213" s="93"/>
      <c r="F213" s="29"/>
      <c r="G213" s="29"/>
      <c r="H213" s="33"/>
      <c r="J213" s="34"/>
      <c r="K213" s="101"/>
      <c r="L213" s="102"/>
      <c r="M213" s="102"/>
      <c r="N213" s="102"/>
      <c r="O213" s="102"/>
      <c r="P213" s="103"/>
      <c r="Q213" s="29"/>
      <c r="R213" s="104"/>
      <c r="S213" s="105"/>
      <c r="T213" s="105"/>
      <c r="U213" s="106"/>
    </row>
    <row r="214" spans="1:21" ht="16.5">
      <c r="A214" s="91"/>
      <c r="B214" s="100"/>
      <c r="C214" s="9"/>
      <c r="D214" s="107"/>
      <c r="E214" s="93"/>
      <c r="F214" s="29"/>
      <c r="G214" s="29"/>
      <c r="H214" s="33"/>
      <c r="I214" s="108"/>
      <c r="J214" s="34"/>
      <c r="K214" s="101"/>
      <c r="L214" s="102"/>
      <c r="M214" s="102"/>
      <c r="N214" s="102"/>
      <c r="O214" s="102"/>
      <c r="P214" s="103"/>
      <c r="Q214" s="29"/>
      <c r="R214" s="104"/>
      <c r="S214" s="105"/>
      <c r="T214" s="105"/>
      <c r="U214" s="106"/>
    </row>
    <row r="215" ht="17.25" customHeight="1">
      <c r="F215" s="29"/>
    </row>
    <row r="216" spans="2:18" s="109" customFormat="1" ht="15.75">
      <c r="B216" s="109" t="s">
        <v>258</v>
      </c>
      <c r="D216" s="110"/>
      <c r="F216" s="29"/>
      <c r="L216" s="110"/>
      <c r="M216" s="110"/>
      <c r="N216" s="110"/>
      <c r="O216" s="110"/>
      <c r="P216" s="110"/>
      <c r="R216" s="111"/>
    </row>
    <row r="217" spans="2:18" s="109" customFormat="1" ht="15.75">
      <c r="B217" s="109" t="s">
        <v>259</v>
      </c>
      <c r="D217" s="110"/>
      <c r="F217" s="29"/>
      <c r="L217" s="110"/>
      <c r="M217" s="110"/>
      <c r="N217" s="110"/>
      <c r="O217" s="110"/>
      <c r="P217" s="110"/>
      <c r="R217" s="111"/>
    </row>
    <row r="218" spans="4:18" s="109" customFormat="1" ht="15.75">
      <c r="D218" s="110"/>
      <c r="F218" s="29"/>
      <c r="L218" s="110"/>
      <c r="M218" s="110"/>
      <c r="N218" s="110"/>
      <c r="O218" s="110"/>
      <c r="P218" s="110"/>
      <c r="R218" s="111"/>
    </row>
    <row r="219" spans="2:18" s="109" customFormat="1" ht="15.75">
      <c r="B219" s="109" t="s">
        <v>260</v>
      </c>
      <c r="D219" s="110"/>
      <c r="F219" s="29"/>
      <c r="L219" s="110"/>
      <c r="M219" s="110"/>
      <c r="N219" s="110"/>
      <c r="O219" s="110"/>
      <c r="P219" s="110"/>
      <c r="R219" s="111"/>
    </row>
    <row r="220" spans="2:18" s="109" customFormat="1" ht="15.75">
      <c r="B220" s="109" t="s">
        <v>261</v>
      </c>
      <c r="D220" s="110"/>
      <c r="F220" s="29"/>
      <c r="L220" s="110"/>
      <c r="M220" s="110"/>
      <c r="N220" s="110"/>
      <c r="O220" s="110"/>
      <c r="P220" s="110"/>
      <c r="R220" s="111"/>
    </row>
    <row r="221" spans="2:6" ht="15.75">
      <c r="B221" s="9"/>
      <c r="F221" s="29"/>
    </row>
    <row r="222" spans="1:21" s="33" customFormat="1" ht="15" customHeight="1">
      <c r="A222" s="91"/>
      <c r="B222" s="29"/>
      <c r="D222" s="31"/>
      <c r="E222" s="32"/>
      <c r="F222" s="29"/>
      <c r="H222" s="34"/>
      <c r="I222" s="86"/>
      <c r="J222" s="43"/>
      <c r="K222" s="45"/>
      <c r="L222" s="45"/>
      <c r="M222" s="45"/>
      <c r="N222" s="45"/>
      <c r="O222" s="88"/>
      <c r="P222" s="46"/>
      <c r="Q222" s="46"/>
      <c r="R222" s="47"/>
      <c r="S222" s="48"/>
      <c r="T222" s="48"/>
      <c r="U222" s="46"/>
    </row>
    <row r="223" spans="1:21" s="33" customFormat="1" ht="15" customHeight="1">
      <c r="A223" s="91"/>
      <c r="B223" s="29"/>
      <c r="D223" s="31"/>
      <c r="E223" s="32"/>
      <c r="F223" s="112"/>
      <c r="H223" s="34"/>
      <c r="I223" s="86"/>
      <c r="J223" s="43"/>
      <c r="K223" s="45"/>
      <c r="L223" s="45"/>
      <c r="M223" s="45"/>
      <c r="N223" s="45"/>
      <c r="O223" s="88"/>
      <c r="P223" s="46"/>
      <c r="Q223" s="46"/>
      <c r="R223" s="47"/>
      <c r="S223" s="48"/>
      <c r="T223" s="48"/>
      <c r="U223" s="46"/>
    </row>
    <row r="224" spans="1:21" s="33" customFormat="1" ht="15" customHeight="1" hidden="1">
      <c r="A224" s="91"/>
      <c r="B224" s="29"/>
      <c r="C224" s="33" t="s">
        <v>262</v>
      </c>
      <c r="D224" s="31"/>
      <c r="E224" s="32"/>
      <c r="F224" s="112"/>
      <c r="H224" s="34"/>
      <c r="I224" s="86"/>
      <c r="J224" s="43"/>
      <c r="K224" s="45"/>
      <c r="L224" s="45"/>
      <c r="M224" s="45"/>
      <c r="N224" s="45"/>
      <c r="O224" s="88"/>
      <c r="P224" s="46"/>
      <c r="Q224" s="46"/>
      <c r="R224" s="47"/>
      <c r="S224" s="48"/>
      <c r="T224" s="48"/>
      <c r="U224" s="46"/>
    </row>
    <row r="225" spans="1:21" s="33" customFormat="1" ht="15" customHeight="1" hidden="1">
      <c r="A225" s="91"/>
      <c r="B225" s="29"/>
      <c r="D225" s="31"/>
      <c r="E225" s="32"/>
      <c r="F225" s="112"/>
      <c r="H225" s="34"/>
      <c r="I225" s="86"/>
      <c r="J225" s="43"/>
      <c r="K225" s="45"/>
      <c r="L225" s="45"/>
      <c r="M225" s="45"/>
      <c r="N225" s="45"/>
      <c r="O225" s="88"/>
      <c r="P225" s="46"/>
      <c r="Q225" s="46"/>
      <c r="R225" s="47"/>
      <c r="S225" s="48"/>
      <c r="T225" s="48"/>
      <c r="U225" s="46"/>
    </row>
    <row r="226" spans="1:21" s="33" customFormat="1" ht="15" customHeight="1" hidden="1">
      <c r="A226" s="91"/>
      <c r="B226" s="29"/>
      <c r="D226" s="31"/>
      <c r="E226" s="32"/>
      <c r="F226" s="112"/>
      <c r="H226" s="34"/>
      <c r="I226" s="86"/>
      <c r="J226" s="43"/>
      <c r="K226" s="45"/>
      <c r="L226" s="45"/>
      <c r="M226" s="45"/>
      <c r="N226" s="45"/>
      <c r="O226" s="88"/>
      <c r="P226" s="46"/>
      <c r="Q226" s="46"/>
      <c r="R226" s="47"/>
      <c r="S226" s="48"/>
      <c r="T226" s="48"/>
      <c r="U226" s="46"/>
    </row>
    <row r="227" spans="1:21" s="33" customFormat="1" ht="15" customHeight="1" hidden="1">
      <c r="A227" s="91"/>
      <c r="B227" s="29"/>
      <c r="D227" s="31"/>
      <c r="E227" s="32"/>
      <c r="F227" s="112"/>
      <c r="H227" s="34"/>
      <c r="I227" s="86"/>
      <c r="J227" s="43"/>
      <c r="K227" s="45"/>
      <c r="L227" s="45"/>
      <c r="M227" s="45"/>
      <c r="N227" s="45"/>
      <c r="O227" s="88"/>
      <c r="P227" s="46"/>
      <c r="Q227" s="46"/>
      <c r="R227" s="47"/>
      <c r="S227" s="48"/>
      <c r="T227" s="48"/>
      <c r="U227" s="46"/>
    </row>
    <row r="228" spans="1:21" s="33" customFormat="1" ht="15" customHeight="1" hidden="1">
      <c r="A228" s="91"/>
      <c r="B228" s="29"/>
      <c r="C228" s="33" t="s">
        <v>263</v>
      </c>
      <c r="D228" s="31"/>
      <c r="E228" s="32"/>
      <c r="F228" s="112"/>
      <c r="H228" s="34"/>
      <c r="I228" s="86"/>
      <c r="J228" s="43"/>
      <c r="K228" s="45"/>
      <c r="L228" s="45"/>
      <c r="M228" s="45"/>
      <c r="N228" s="45"/>
      <c r="O228" s="88"/>
      <c r="P228" s="46"/>
      <c r="Q228" s="46"/>
      <c r="R228" s="47"/>
      <c r="S228" s="48"/>
      <c r="T228" s="48"/>
      <c r="U228" s="46"/>
    </row>
    <row r="229" spans="1:21" s="33" customFormat="1" ht="15" customHeight="1">
      <c r="A229" s="91"/>
      <c r="B229" s="29"/>
      <c r="D229" s="31"/>
      <c r="E229" s="32"/>
      <c r="F229" s="112"/>
      <c r="H229" s="34"/>
      <c r="I229" s="86"/>
      <c r="J229" s="43"/>
      <c r="K229" s="45"/>
      <c r="L229" s="45"/>
      <c r="M229" s="45"/>
      <c r="N229" s="45"/>
      <c r="O229" s="88"/>
      <c r="P229" s="46"/>
      <c r="Q229" s="46"/>
      <c r="R229" s="47"/>
      <c r="S229" s="48"/>
      <c r="T229" s="48"/>
      <c r="U229" s="46"/>
    </row>
    <row r="230" spans="1:21" s="33" customFormat="1" ht="15" customHeight="1">
      <c r="A230" s="91"/>
      <c r="B230" s="29"/>
      <c r="D230" s="31"/>
      <c r="E230" s="32"/>
      <c r="F230" s="112"/>
      <c r="H230" s="34"/>
      <c r="I230" s="86"/>
      <c r="J230" s="43"/>
      <c r="K230" s="45"/>
      <c r="L230" s="45"/>
      <c r="M230" s="45"/>
      <c r="N230" s="45"/>
      <c r="O230" s="88"/>
      <c r="P230" s="46"/>
      <c r="Q230" s="46"/>
      <c r="R230" s="47"/>
      <c r="S230" s="48"/>
      <c r="T230" s="48"/>
      <c r="U230" s="46"/>
    </row>
    <row r="231" spans="1:21" s="33" customFormat="1" ht="15" customHeight="1">
      <c r="A231" s="91"/>
      <c r="B231" s="29"/>
      <c r="D231" s="31"/>
      <c r="E231" s="32"/>
      <c r="F231" s="112"/>
      <c r="H231" s="34"/>
      <c r="I231" s="86"/>
      <c r="J231" s="43"/>
      <c r="K231" s="45"/>
      <c r="L231" s="45"/>
      <c r="M231" s="45"/>
      <c r="N231" s="45"/>
      <c r="O231" s="88"/>
      <c r="P231" s="46"/>
      <c r="Q231" s="46"/>
      <c r="R231" s="47"/>
      <c r="S231" s="48"/>
      <c r="T231" s="48"/>
      <c r="U231" s="46"/>
    </row>
    <row r="232" spans="1:21" s="33" customFormat="1" ht="15" customHeight="1">
      <c r="A232" s="91"/>
      <c r="B232" s="29"/>
      <c r="D232" s="31"/>
      <c r="E232" s="32"/>
      <c r="F232" s="112"/>
      <c r="H232" s="34"/>
      <c r="I232" s="86"/>
      <c r="J232" s="43"/>
      <c r="K232" s="45"/>
      <c r="L232" s="45"/>
      <c r="M232" s="45"/>
      <c r="N232" s="45"/>
      <c r="O232" s="88"/>
      <c r="P232" s="46"/>
      <c r="Q232" s="46"/>
      <c r="R232" s="47"/>
      <c r="S232" s="48"/>
      <c r="T232" s="48"/>
      <c r="U232" s="46"/>
    </row>
    <row r="233" spans="1:21" s="33" customFormat="1" ht="15" customHeight="1">
      <c r="A233" s="91"/>
      <c r="B233" s="29"/>
      <c r="D233" s="31"/>
      <c r="E233" s="32"/>
      <c r="F233" s="112"/>
      <c r="H233" s="34"/>
      <c r="I233" s="86"/>
      <c r="J233" s="43"/>
      <c r="K233" s="45"/>
      <c r="L233" s="45"/>
      <c r="M233" s="45"/>
      <c r="N233" s="45"/>
      <c r="O233" s="88"/>
      <c r="P233" s="46"/>
      <c r="Q233" s="46"/>
      <c r="R233" s="47"/>
      <c r="S233" s="48"/>
      <c r="T233" s="48"/>
      <c r="U233" s="46"/>
    </row>
    <row r="234" spans="1:21" s="33" customFormat="1" ht="15" customHeight="1">
      <c r="A234" s="91"/>
      <c r="B234" s="29"/>
      <c r="D234" s="31"/>
      <c r="E234" s="32"/>
      <c r="F234" s="112"/>
      <c r="H234" s="34"/>
      <c r="I234" s="86"/>
      <c r="J234" s="43"/>
      <c r="K234" s="45"/>
      <c r="L234" s="45"/>
      <c r="M234" s="45"/>
      <c r="N234" s="45"/>
      <c r="O234" s="88"/>
      <c r="P234" s="46"/>
      <c r="Q234" s="46"/>
      <c r="R234" s="47"/>
      <c r="S234" s="48"/>
      <c r="T234" s="48"/>
      <c r="U234" s="46"/>
    </row>
    <row r="235" spans="1:21" s="33" customFormat="1" ht="15" customHeight="1">
      <c r="A235" s="91"/>
      <c r="B235" s="29"/>
      <c r="D235" s="31"/>
      <c r="E235" s="32"/>
      <c r="F235" s="112"/>
      <c r="H235" s="34"/>
      <c r="I235" s="86"/>
      <c r="J235" s="43"/>
      <c r="K235" s="45"/>
      <c r="L235" s="45"/>
      <c r="M235" s="45"/>
      <c r="N235" s="45"/>
      <c r="O235" s="88"/>
      <c r="P235" s="46"/>
      <c r="Q235" s="46"/>
      <c r="R235" s="47"/>
      <c r="S235" s="48"/>
      <c r="T235" s="48"/>
      <c r="U235" s="46"/>
    </row>
    <row r="236" spans="1:21" s="33" customFormat="1" ht="15" customHeight="1">
      <c r="A236" s="91"/>
      <c r="B236" s="29"/>
      <c r="D236" s="31"/>
      <c r="E236" s="32"/>
      <c r="F236" s="112"/>
      <c r="H236" s="34"/>
      <c r="I236" s="86"/>
      <c r="J236" s="43"/>
      <c r="K236" s="45"/>
      <c r="L236" s="45"/>
      <c r="M236" s="45"/>
      <c r="N236" s="45"/>
      <c r="O236" s="88"/>
      <c r="P236" s="46"/>
      <c r="Q236" s="46"/>
      <c r="R236" s="47"/>
      <c r="S236" s="48"/>
      <c r="T236" s="48"/>
      <c r="U236" s="46"/>
    </row>
    <row r="237" spans="1:21" s="33" customFormat="1" ht="15" customHeight="1">
      <c r="A237" s="91"/>
      <c r="B237" s="29"/>
      <c r="D237" s="31"/>
      <c r="E237" s="32"/>
      <c r="F237" s="112"/>
      <c r="H237" s="34"/>
      <c r="I237" s="86"/>
      <c r="J237" s="43"/>
      <c r="K237" s="45"/>
      <c r="L237" s="45"/>
      <c r="M237" s="45"/>
      <c r="N237" s="45"/>
      <c r="O237" s="88"/>
      <c r="P237" s="46"/>
      <c r="Q237" s="46"/>
      <c r="R237" s="47"/>
      <c r="S237" s="48"/>
      <c r="T237" s="48"/>
      <c r="U237" s="46"/>
    </row>
    <row r="238" spans="1:21" s="33" customFormat="1" ht="15" customHeight="1">
      <c r="A238" s="91"/>
      <c r="B238" s="29"/>
      <c r="D238" s="31"/>
      <c r="E238" s="32"/>
      <c r="F238" s="112"/>
      <c r="H238" s="34"/>
      <c r="I238" s="86"/>
      <c r="J238" s="43"/>
      <c r="K238" s="45"/>
      <c r="L238" s="45"/>
      <c r="M238" s="45"/>
      <c r="N238" s="45"/>
      <c r="O238" s="88"/>
      <c r="P238" s="46"/>
      <c r="Q238" s="46"/>
      <c r="R238" s="47"/>
      <c r="S238" s="48"/>
      <c r="T238" s="48"/>
      <c r="U238" s="46"/>
    </row>
    <row r="239" spans="1:21" s="33" customFormat="1" ht="15" customHeight="1">
      <c r="A239" s="91"/>
      <c r="B239" s="29"/>
      <c r="D239" s="31"/>
      <c r="E239" s="32"/>
      <c r="F239" s="112"/>
      <c r="H239" s="34"/>
      <c r="I239" s="86"/>
      <c r="J239" s="43"/>
      <c r="K239" s="45"/>
      <c r="L239" s="45"/>
      <c r="M239" s="45"/>
      <c r="N239" s="45"/>
      <c r="O239" s="88"/>
      <c r="P239" s="46"/>
      <c r="Q239" s="46"/>
      <c r="R239" s="47"/>
      <c r="S239" s="48"/>
      <c r="T239" s="48"/>
      <c r="U239" s="46"/>
    </row>
    <row r="240" spans="1:21" s="33" customFormat="1" ht="15" customHeight="1">
      <c r="A240" s="91"/>
      <c r="B240" s="29"/>
      <c r="D240" s="31"/>
      <c r="E240" s="32"/>
      <c r="F240" s="112"/>
      <c r="H240" s="34"/>
      <c r="I240" s="86"/>
      <c r="J240" s="43"/>
      <c r="K240" s="45"/>
      <c r="L240" s="45"/>
      <c r="M240" s="45"/>
      <c r="N240" s="45"/>
      <c r="O240" s="88"/>
      <c r="P240" s="46"/>
      <c r="Q240" s="46"/>
      <c r="R240" s="47"/>
      <c r="S240" s="48"/>
      <c r="T240" s="48"/>
      <c r="U240" s="46"/>
    </row>
    <row r="241" spans="1:21" s="33" customFormat="1" ht="15" customHeight="1">
      <c r="A241" s="91"/>
      <c r="B241" s="29"/>
      <c r="D241" s="31"/>
      <c r="E241" s="32"/>
      <c r="F241" s="112"/>
      <c r="H241" s="34"/>
      <c r="I241" s="86"/>
      <c r="J241" s="43"/>
      <c r="K241" s="45"/>
      <c r="L241" s="45"/>
      <c r="M241" s="45"/>
      <c r="N241" s="45"/>
      <c r="O241" s="88"/>
      <c r="P241" s="46"/>
      <c r="Q241" s="46"/>
      <c r="R241" s="47"/>
      <c r="S241" s="48"/>
      <c r="T241" s="48"/>
      <c r="U241" s="46"/>
    </row>
    <row r="242" spans="1:21" s="33" customFormat="1" ht="15" customHeight="1">
      <c r="A242" s="91"/>
      <c r="B242" s="29"/>
      <c r="D242" s="31"/>
      <c r="E242" s="32"/>
      <c r="F242" s="112"/>
      <c r="H242" s="34"/>
      <c r="I242" s="86"/>
      <c r="J242" s="43"/>
      <c r="K242" s="45"/>
      <c r="L242" s="45"/>
      <c r="M242" s="45"/>
      <c r="N242" s="45"/>
      <c r="O242" s="88"/>
      <c r="P242" s="46"/>
      <c r="Q242" s="46"/>
      <c r="R242" s="47"/>
      <c r="S242" s="48"/>
      <c r="T242" s="48"/>
      <c r="U242" s="46"/>
    </row>
    <row r="243" spans="1:21" s="33" customFormat="1" ht="15" customHeight="1">
      <c r="A243" s="91"/>
      <c r="B243" s="29"/>
      <c r="D243" s="31"/>
      <c r="E243" s="32"/>
      <c r="F243" s="112"/>
      <c r="H243" s="34"/>
      <c r="I243" s="86"/>
      <c r="J243" s="43"/>
      <c r="K243" s="45"/>
      <c r="L243" s="45"/>
      <c r="M243" s="45"/>
      <c r="N243" s="45"/>
      <c r="O243" s="88"/>
      <c r="P243" s="46"/>
      <c r="Q243" s="46"/>
      <c r="R243" s="47"/>
      <c r="S243" s="48"/>
      <c r="T243" s="48"/>
      <c r="U243" s="46"/>
    </row>
    <row r="244" spans="1:21" s="33" customFormat="1" ht="15" customHeight="1">
      <c r="A244" s="91"/>
      <c r="B244" s="29"/>
      <c r="D244" s="31"/>
      <c r="E244" s="32"/>
      <c r="F244" s="112"/>
      <c r="H244" s="34"/>
      <c r="I244" s="86"/>
      <c r="J244" s="43"/>
      <c r="K244" s="45"/>
      <c r="L244" s="45"/>
      <c r="M244" s="45"/>
      <c r="N244" s="45"/>
      <c r="O244" s="88"/>
      <c r="P244" s="46"/>
      <c r="Q244" s="46"/>
      <c r="R244" s="47"/>
      <c r="S244" s="48"/>
      <c r="T244" s="48"/>
      <c r="U244" s="46"/>
    </row>
    <row r="245" spans="1:21" s="33" customFormat="1" ht="15" customHeight="1">
      <c r="A245" s="91"/>
      <c r="B245" s="29"/>
      <c r="D245" s="31"/>
      <c r="E245" s="32"/>
      <c r="F245" s="112"/>
      <c r="H245" s="34"/>
      <c r="I245" s="86"/>
      <c r="J245" s="43"/>
      <c r="K245" s="45"/>
      <c r="L245" s="45"/>
      <c r="M245" s="45"/>
      <c r="N245" s="45"/>
      <c r="O245" s="88"/>
      <c r="P245" s="46"/>
      <c r="Q245" s="46"/>
      <c r="R245" s="47"/>
      <c r="S245" s="48"/>
      <c r="T245" s="48"/>
      <c r="U245" s="46"/>
    </row>
    <row r="246" spans="1:21" s="33" customFormat="1" ht="15" customHeight="1">
      <c r="A246" s="91"/>
      <c r="B246" s="29"/>
      <c r="D246" s="31"/>
      <c r="E246" s="32"/>
      <c r="F246" s="112"/>
      <c r="H246" s="34"/>
      <c r="I246" s="86"/>
      <c r="J246" s="43"/>
      <c r="K246" s="45"/>
      <c r="L246" s="45"/>
      <c r="M246" s="45"/>
      <c r="N246" s="45"/>
      <c r="O246" s="88"/>
      <c r="P246" s="46"/>
      <c r="Q246" s="46"/>
      <c r="R246" s="47"/>
      <c r="S246" s="48"/>
      <c r="T246" s="48"/>
      <c r="U246" s="46"/>
    </row>
    <row r="247" spans="1:21" s="33" customFormat="1" ht="15" customHeight="1">
      <c r="A247" s="91"/>
      <c r="B247" s="29"/>
      <c r="D247" s="31"/>
      <c r="E247" s="32"/>
      <c r="F247" s="112"/>
      <c r="H247" s="34"/>
      <c r="I247" s="86"/>
      <c r="J247" s="43"/>
      <c r="K247" s="45"/>
      <c r="L247" s="45"/>
      <c r="M247" s="45"/>
      <c r="N247" s="45"/>
      <c r="O247" s="88"/>
      <c r="P247" s="46"/>
      <c r="Q247" s="46"/>
      <c r="R247" s="47"/>
      <c r="S247" s="48"/>
      <c r="T247" s="48"/>
      <c r="U247" s="46"/>
    </row>
    <row r="248" spans="1:21" s="33" customFormat="1" ht="15" customHeight="1">
      <c r="A248" s="91"/>
      <c r="B248" s="29"/>
      <c r="D248" s="31"/>
      <c r="E248" s="32"/>
      <c r="F248" s="112"/>
      <c r="H248" s="34"/>
      <c r="I248" s="86"/>
      <c r="J248" s="43"/>
      <c r="K248" s="45"/>
      <c r="L248" s="45"/>
      <c r="M248" s="45"/>
      <c r="N248" s="45"/>
      <c r="O248" s="88"/>
      <c r="P248" s="46"/>
      <c r="Q248" s="46"/>
      <c r="R248" s="47"/>
      <c r="S248" s="48"/>
      <c r="T248" s="48"/>
      <c r="U248" s="46"/>
    </row>
    <row r="249" spans="1:21" s="33" customFormat="1" ht="15" customHeight="1">
      <c r="A249" s="91"/>
      <c r="B249" s="29"/>
      <c r="D249" s="31"/>
      <c r="E249" s="32"/>
      <c r="F249" s="112"/>
      <c r="H249" s="34"/>
      <c r="I249" s="86"/>
      <c r="J249" s="43"/>
      <c r="K249" s="45"/>
      <c r="L249" s="45"/>
      <c r="M249" s="45"/>
      <c r="N249" s="45"/>
      <c r="O249" s="88"/>
      <c r="P249" s="46"/>
      <c r="Q249" s="46"/>
      <c r="R249" s="47"/>
      <c r="S249" s="48"/>
      <c r="T249" s="48"/>
      <c r="U249" s="46"/>
    </row>
    <row r="250" spans="1:21" s="33" customFormat="1" ht="15" customHeight="1">
      <c r="A250" s="91"/>
      <c r="B250" s="29"/>
      <c r="D250" s="31"/>
      <c r="E250" s="32"/>
      <c r="F250" s="112"/>
      <c r="H250" s="34"/>
      <c r="I250" s="86"/>
      <c r="J250" s="43"/>
      <c r="K250" s="45"/>
      <c r="L250" s="45"/>
      <c r="M250" s="45"/>
      <c r="N250" s="45"/>
      <c r="O250" s="88"/>
      <c r="P250" s="46"/>
      <c r="Q250" s="46"/>
      <c r="R250" s="47"/>
      <c r="S250" s="48"/>
      <c r="T250" s="48"/>
      <c r="U250" s="46"/>
    </row>
    <row r="251" spans="1:21" s="33" customFormat="1" ht="15" customHeight="1">
      <c r="A251" s="91"/>
      <c r="B251" s="29"/>
      <c r="D251" s="31"/>
      <c r="E251" s="32"/>
      <c r="F251" s="112"/>
      <c r="H251" s="34"/>
      <c r="I251" s="86"/>
      <c r="J251" s="43"/>
      <c r="K251" s="45"/>
      <c r="L251" s="45"/>
      <c r="M251" s="45"/>
      <c r="N251" s="45"/>
      <c r="O251" s="88"/>
      <c r="P251" s="46"/>
      <c r="Q251" s="46"/>
      <c r="R251" s="47"/>
      <c r="S251" s="48"/>
      <c r="T251" s="48"/>
      <c r="U251" s="46"/>
    </row>
    <row r="252" spans="1:21" s="33" customFormat="1" ht="15" customHeight="1">
      <c r="A252" s="91"/>
      <c r="B252" s="29"/>
      <c r="D252" s="31"/>
      <c r="E252" s="32"/>
      <c r="F252" s="112"/>
      <c r="H252" s="34"/>
      <c r="I252" s="86"/>
      <c r="J252" s="43"/>
      <c r="K252" s="45"/>
      <c r="L252" s="45"/>
      <c r="M252" s="45"/>
      <c r="N252" s="45"/>
      <c r="O252" s="88"/>
      <c r="P252" s="46"/>
      <c r="Q252" s="46"/>
      <c r="R252" s="47"/>
      <c r="S252" s="48"/>
      <c r="T252" s="48"/>
      <c r="U252" s="46"/>
    </row>
    <row r="253" spans="1:21" s="33" customFormat="1" ht="15" customHeight="1">
      <c r="A253" s="91"/>
      <c r="B253" s="29"/>
      <c r="D253" s="31"/>
      <c r="E253" s="32"/>
      <c r="F253" s="112"/>
      <c r="H253" s="34"/>
      <c r="I253" s="86"/>
      <c r="J253" s="43"/>
      <c r="K253" s="45"/>
      <c r="L253" s="45"/>
      <c r="M253" s="45"/>
      <c r="N253" s="45"/>
      <c r="O253" s="88"/>
      <c r="P253" s="46"/>
      <c r="Q253" s="46"/>
      <c r="R253" s="47"/>
      <c r="S253" s="48"/>
      <c r="T253" s="48"/>
      <c r="U253" s="46"/>
    </row>
    <row r="254" spans="1:21" s="33" customFormat="1" ht="15" customHeight="1">
      <c r="A254" s="91"/>
      <c r="B254" s="29"/>
      <c r="D254" s="31"/>
      <c r="E254" s="32"/>
      <c r="F254" s="112"/>
      <c r="H254" s="34"/>
      <c r="I254" s="86"/>
      <c r="J254" s="43"/>
      <c r="K254" s="45"/>
      <c r="L254" s="45"/>
      <c r="M254" s="45"/>
      <c r="N254" s="45"/>
      <c r="O254" s="88"/>
      <c r="P254" s="46"/>
      <c r="Q254" s="46"/>
      <c r="R254" s="47"/>
      <c r="S254" s="48"/>
      <c r="T254" s="48"/>
      <c r="U254" s="46"/>
    </row>
    <row r="255" spans="1:21" s="33" customFormat="1" ht="15" customHeight="1">
      <c r="A255" s="91"/>
      <c r="B255" s="29"/>
      <c r="D255" s="31"/>
      <c r="E255" s="32"/>
      <c r="F255" s="112"/>
      <c r="H255" s="34"/>
      <c r="I255" s="86"/>
      <c r="J255" s="43"/>
      <c r="K255" s="45"/>
      <c r="L255" s="45"/>
      <c r="M255" s="45"/>
      <c r="N255" s="45"/>
      <c r="O255" s="88"/>
      <c r="P255" s="46"/>
      <c r="Q255" s="46"/>
      <c r="R255" s="47"/>
      <c r="S255" s="48"/>
      <c r="T255" s="48"/>
      <c r="U255" s="46"/>
    </row>
    <row r="256" spans="1:21" s="33" customFormat="1" ht="15" customHeight="1">
      <c r="A256" s="91"/>
      <c r="B256" s="29"/>
      <c r="D256" s="31"/>
      <c r="E256" s="32"/>
      <c r="F256" s="112"/>
      <c r="H256" s="34"/>
      <c r="I256" s="86"/>
      <c r="J256" s="43"/>
      <c r="K256" s="45"/>
      <c r="L256" s="45"/>
      <c r="M256" s="45"/>
      <c r="N256" s="45"/>
      <c r="O256" s="88"/>
      <c r="P256" s="46"/>
      <c r="Q256" s="46"/>
      <c r="R256" s="47"/>
      <c r="S256" s="48"/>
      <c r="T256" s="48"/>
      <c r="U256" s="46"/>
    </row>
    <row r="257" spans="1:21" s="33" customFormat="1" ht="15" customHeight="1">
      <c r="A257" s="91"/>
      <c r="B257" s="29"/>
      <c r="D257" s="31"/>
      <c r="E257" s="32"/>
      <c r="F257" s="112"/>
      <c r="H257" s="34"/>
      <c r="I257" s="86"/>
      <c r="J257" s="43"/>
      <c r="K257" s="45"/>
      <c r="L257" s="45"/>
      <c r="M257" s="45"/>
      <c r="N257" s="45"/>
      <c r="O257" s="88"/>
      <c r="P257" s="46"/>
      <c r="Q257" s="46"/>
      <c r="R257" s="47"/>
      <c r="S257" s="48"/>
      <c r="T257" s="48"/>
      <c r="U257" s="46"/>
    </row>
    <row r="258" spans="1:21" s="33" customFormat="1" ht="15" customHeight="1">
      <c r="A258" s="91"/>
      <c r="B258" s="29"/>
      <c r="D258" s="31"/>
      <c r="E258" s="32"/>
      <c r="F258" s="112"/>
      <c r="H258" s="34"/>
      <c r="I258" s="86"/>
      <c r="J258" s="43"/>
      <c r="K258" s="45"/>
      <c r="L258" s="45"/>
      <c r="M258" s="45"/>
      <c r="N258" s="45"/>
      <c r="O258" s="88"/>
      <c r="P258" s="46"/>
      <c r="Q258" s="46"/>
      <c r="R258" s="47"/>
      <c r="S258" s="48"/>
      <c r="T258" s="48"/>
      <c r="U258" s="46"/>
    </row>
    <row r="259" spans="1:21" s="33" customFormat="1" ht="15" customHeight="1">
      <c r="A259" s="91"/>
      <c r="B259" s="29"/>
      <c r="D259" s="31"/>
      <c r="E259" s="32"/>
      <c r="F259" s="112"/>
      <c r="H259" s="34"/>
      <c r="I259" s="86"/>
      <c r="J259" s="43"/>
      <c r="K259" s="45"/>
      <c r="L259" s="45"/>
      <c r="M259" s="45"/>
      <c r="N259" s="45"/>
      <c r="O259" s="88"/>
      <c r="P259" s="46"/>
      <c r="Q259" s="46"/>
      <c r="R259" s="47"/>
      <c r="S259" s="48"/>
      <c r="T259" s="48"/>
      <c r="U259" s="46"/>
    </row>
    <row r="260" spans="1:21" s="33" customFormat="1" ht="15" customHeight="1">
      <c r="A260" s="91"/>
      <c r="B260" s="29"/>
      <c r="D260" s="31"/>
      <c r="E260" s="32"/>
      <c r="F260" s="112"/>
      <c r="H260" s="34"/>
      <c r="I260" s="86"/>
      <c r="J260" s="43"/>
      <c r="K260" s="45"/>
      <c r="L260" s="45"/>
      <c r="M260" s="45"/>
      <c r="N260" s="45"/>
      <c r="O260" s="88"/>
      <c r="P260" s="46"/>
      <c r="Q260" s="46"/>
      <c r="R260" s="47"/>
      <c r="S260" s="48"/>
      <c r="T260" s="48"/>
      <c r="U260" s="46"/>
    </row>
    <row r="261" spans="1:21" s="33" customFormat="1" ht="15" customHeight="1">
      <c r="A261" s="91"/>
      <c r="B261" s="29"/>
      <c r="D261" s="31"/>
      <c r="E261" s="32"/>
      <c r="F261" s="112"/>
      <c r="H261" s="34"/>
      <c r="I261" s="86"/>
      <c r="J261" s="43"/>
      <c r="K261" s="45"/>
      <c r="L261" s="45"/>
      <c r="M261" s="45"/>
      <c r="N261" s="45"/>
      <c r="O261" s="88"/>
      <c r="P261" s="46"/>
      <c r="Q261" s="46"/>
      <c r="R261" s="47"/>
      <c r="S261" s="48"/>
      <c r="T261" s="48"/>
      <c r="U261" s="46"/>
    </row>
    <row r="262" spans="1:21" s="33" customFormat="1" ht="15" customHeight="1">
      <c r="A262" s="91"/>
      <c r="B262" s="29"/>
      <c r="D262" s="31"/>
      <c r="E262" s="32"/>
      <c r="F262" s="112"/>
      <c r="H262" s="34"/>
      <c r="I262" s="86"/>
      <c r="J262" s="43"/>
      <c r="K262" s="45"/>
      <c r="L262" s="45"/>
      <c r="M262" s="45"/>
      <c r="N262" s="45"/>
      <c r="O262" s="88"/>
      <c r="P262" s="46"/>
      <c r="Q262" s="46"/>
      <c r="R262" s="47"/>
      <c r="S262" s="48"/>
      <c r="T262" s="48"/>
      <c r="U262" s="46"/>
    </row>
    <row r="263" spans="1:21" s="33" customFormat="1" ht="15" customHeight="1">
      <c r="A263" s="91"/>
      <c r="B263" s="29"/>
      <c r="D263" s="31"/>
      <c r="E263" s="32"/>
      <c r="F263" s="112"/>
      <c r="H263" s="34"/>
      <c r="I263" s="86"/>
      <c r="J263" s="43"/>
      <c r="K263" s="45"/>
      <c r="L263" s="45"/>
      <c r="M263" s="45"/>
      <c r="N263" s="45"/>
      <c r="O263" s="88"/>
      <c r="P263" s="46"/>
      <c r="Q263" s="46"/>
      <c r="R263" s="47"/>
      <c r="S263" s="48"/>
      <c r="T263" s="48"/>
      <c r="U263" s="46"/>
    </row>
    <row r="264" spans="1:21" s="33" customFormat="1" ht="15" customHeight="1">
      <c r="A264" s="91"/>
      <c r="B264" s="29"/>
      <c r="D264" s="31"/>
      <c r="E264" s="32"/>
      <c r="F264" s="112"/>
      <c r="H264" s="34"/>
      <c r="I264" s="86"/>
      <c r="J264" s="43"/>
      <c r="K264" s="45"/>
      <c r="L264" s="45"/>
      <c r="M264" s="45"/>
      <c r="N264" s="45"/>
      <c r="O264" s="88"/>
      <c r="P264" s="46"/>
      <c r="Q264" s="46"/>
      <c r="R264" s="47"/>
      <c r="S264" s="48"/>
      <c r="T264" s="48"/>
      <c r="U264" s="46"/>
    </row>
    <row r="265" spans="1:21" s="33" customFormat="1" ht="15" customHeight="1">
      <c r="A265" s="91"/>
      <c r="B265" s="29"/>
      <c r="D265" s="31"/>
      <c r="E265" s="32"/>
      <c r="F265" s="112"/>
      <c r="H265" s="34"/>
      <c r="I265" s="86"/>
      <c r="J265" s="43"/>
      <c r="K265" s="45"/>
      <c r="L265" s="45"/>
      <c r="M265" s="45"/>
      <c r="N265" s="45"/>
      <c r="O265" s="88"/>
      <c r="P265" s="46"/>
      <c r="Q265" s="46"/>
      <c r="R265" s="47"/>
      <c r="S265" s="48"/>
      <c r="T265" s="48"/>
      <c r="U265" s="46"/>
    </row>
    <row r="266" spans="1:21" s="33" customFormat="1" ht="15" customHeight="1">
      <c r="A266" s="91"/>
      <c r="B266" s="29"/>
      <c r="D266" s="31"/>
      <c r="E266" s="32"/>
      <c r="F266" s="112"/>
      <c r="H266" s="34"/>
      <c r="I266" s="86"/>
      <c r="J266" s="43"/>
      <c r="K266" s="45"/>
      <c r="L266" s="45"/>
      <c r="M266" s="45"/>
      <c r="N266" s="45"/>
      <c r="O266" s="88"/>
      <c r="P266" s="46"/>
      <c r="Q266" s="46"/>
      <c r="R266" s="47"/>
      <c r="S266" s="48"/>
      <c r="T266" s="48"/>
      <c r="U266" s="46"/>
    </row>
    <row r="267" spans="1:21" s="33" customFormat="1" ht="15" customHeight="1">
      <c r="A267" s="91"/>
      <c r="B267" s="29"/>
      <c r="D267" s="31"/>
      <c r="E267" s="32"/>
      <c r="F267" s="112"/>
      <c r="H267" s="34"/>
      <c r="I267" s="86"/>
      <c r="J267" s="43"/>
      <c r="K267" s="45"/>
      <c r="L267" s="45"/>
      <c r="M267" s="45"/>
      <c r="N267" s="45"/>
      <c r="O267" s="88"/>
      <c r="P267" s="46"/>
      <c r="Q267" s="46"/>
      <c r="R267" s="47"/>
      <c r="S267" s="48"/>
      <c r="T267" s="48"/>
      <c r="U267" s="46"/>
    </row>
    <row r="268" spans="1:21" s="33" customFormat="1" ht="15" customHeight="1">
      <c r="A268" s="91"/>
      <c r="B268" s="29"/>
      <c r="D268" s="31"/>
      <c r="E268" s="32"/>
      <c r="F268" s="112"/>
      <c r="H268" s="34"/>
      <c r="I268" s="86"/>
      <c r="J268" s="43"/>
      <c r="K268" s="45"/>
      <c r="L268" s="45"/>
      <c r="M268" s="45"/>
      <c r="N268" s="45"/>
      <c r="O268" s="88"/>
      <c r="P268" s="46"/>
      <c r="Q268" s="46"/>
      <c r="R268" s="47"/>
      <c r="S268" s="48"/>
      <c r="T268" s="48"/>
      <c r="U268" s="46"/>
    </row>
    <row r="269" spans="1:21" s="33" customFormat="1" ht="15" customHeight="1">
      <c r="A269" s="91"/>
      <c r="B269" s="29"/>
      <c r="D269" s="31"/>
      <c r="E269" s="32"/>
      <c r="F269" s="112"/>
      <c r="H269" s="34"/>
      <c r="I269" s="86"/>
      <c r="J269" s="43"/>
      <c r="K269" s="45"/>
      <c r="L269" s="45"/>
      <c r="M269" s="45"/>
      <c r="N269" s="45"/>
      <c r="O269" s="88"/>
      <c r="P269" s="46"/>
      <c r="Q269" s="46"/>
      <c r="R269" s="47"/>
      <c r="S269" s="48"/>
      <c r="T269" s="48"/>
      <c r="U269" s="46"/>
    </row>
    <row r="270" spans="1:21" s="33" customFormat="1" ht="15" customHeight="1">
      <c r="A270" s="91"/>
      <c r="B270" s="29"/>
      <c r="D270" s="31"/>
      <c r="E270" s="32"/>
      <c r="F270" s="112"/>
      <c r="H270" s="34"/>
      <c r="I270" s="86"/>
      <c r="J270" s="43"/>
      <c r="K270" s="45"/>
      <c r="L270" s="45"/>
      <c r="M270" s="45"/>
      <c r="N270" s="45"/>
      <c r="O270" s="88"/>
      <c r="P270" s="46"/>
      <c r="Q270" s="46"/>
      <c r="R270" s="47"/>
      <c r="S270" s="48"/>
      <c r="T270" s="48"/>
      <c r="U270" s="46"/>
    </row>
    <row r="271" spans="1:21" s="33" customFormat="1" ht="15" customHeight="1">
      <c r="A271" s="91"/>
      <c r="B271" s="29"/>
      <c r="D271" s="31"/>
      <c r="E271" s="32"/>
      <c r="F271" s="112"/>
      <c r="H271" s="34"/>
      <c r="I271" s="86"/>
      <c r="J271" s="43"/>
      <c r="K271" s="45"/>
      <c r="L271" s="45"/>
      <c r="M271" s="45"/>
      <c r="N271" s="45"/>
      <c r="O271" s="88"/>
      <c r="P271" s="46"/>
      <c r="Q271" s="46"/>
      <c r="R271" s="47"/>
      <c r="S271" s="48"/>
      <c r="T271" s="48"/>
      <c r="U271" s="46"/>
    </row>
    <row r="272" spans="1:21" s="33" customFormat="1" ht="15" customHeight="1">
      <c r="A272" s="91"/>
      <c r="B272" s="29"/>
      <c r="D272" s="31"/>
      <c r="E272" s="32"/>
      <c r="F272" s="112"/>
      <c r="H272" s="34"/>
      <c r="I272" s="86"/>
      <c r="J272" s="43"/>
      <c r="K272" s="45"/>
      <c r="L272" s="45"/>
      <c r="M272" s="45"/>
      <c r="N272" s="45"/>
      <c r="O272" s="88"/>
      <c r="P272" s="46"/>
      <c r="Q272" s="46"/>
      <c r="R272" s="47"/>
      <c r="S272" s="48"/>
      <c r="T272" s="48"/>
      <c r="U272" s="46"/>
    </row>
    <row r="273" spans="1:21" s="33" customFormat="1" ht="15" customHeight="1">
      <c r="A273" s="91"/>
      <c r="B273" s="29"/>
      <c r="D273" s="31"/>
      <c r="E273" s="32"/>
      <c r="F273" s="112"/>
      <c r="H273" s="34"/>
      <c r="I273" s="86"/>
      <c r="J273" s="43"/>
      <c r="K273" s="45"/>
      <c r="L273" s="45"/>
      <c r="M273" s="45"/>
      <c r="N273" s="45"/>
      <c r="O273" s="88"/>
      <c r="P273" s="46"/>
      <c r="Q273" s="46"/>
      <c r="R273" s="47"/>
      <c r="S273" s="48"/>
      <c r="T273" s="48"/>
      <c r="U273" s="46"/>
    </row>
  </sheetData>
  <sheetProtection/>
  <mergeCells count="1">
    <mergeCell ref="L18:P18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2012-04-11T09:47:43Z</dcterms:modified>
  <cp:category/>
  <cp:version/>
  <cp:contentType/>
  <cp:contentStatus/>
</cp:coreProperties>
</file>