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4130" windowHeight="10830" tabRatio="782" activeTab="0"/>
  </bookViews>
  <sheets>
    <sheet name="Пасьют мужчины2011" sheetId="1" r:id="rId1"/>
    <sheet name="Пасьют женщины2011" sheetId="2" r:id="rId2"/>
    <sheet name="Спринт_Муж-ветераны" sheetId="3" r:id="rId3"/>
    <sheet name="Масстарт_Муж-ветераны 2011" sheetId="4" r:id="rId4"/>
  </sheets>
  <definedNames/>
  <calcPr fullCalcOnLoad="1"/>
</workbook>
</file>

<file path=xl/sharedStrings.xml><?xml version="1.0" encoding="utf-8"?>
<sst xmlns="http://schemas.openxmlformats.org/spreadsheetml/2006/main" count="579" uniqueCount="198">
  <si>
    <t>Мурманск</t>
  </si>
  <si>
    <t>МО СДЮШОРпо звс,МГПУ</t>
  </si>
  <si>
    <t>кмс</t>
  </si>
  <si>
    <t>МО СДЮШОР по звс</t>
  </si>
  <si>
    <t>1р</t>
  </si>
  <si>
    <t>РСДЮШОР</t>
  </si>
  <si>
    <t>Коми, Ухта</t>
  </si>
  <si>
    <t>ШВСМ,Д</t>
  </si>
  <si>
    <t>СДЮШОР № 3</t>
  </si>
  <si>
    <t>Сыктывкар,РСДЮШОР</t>
  </si>
  <si>
    <t>ШВСМ</t>
  </si>
  <si>
    <t>МО СДЮШОРпо звс,СПЭК</t>
  </si>
  <si>
    <t>мсмк</t>
  </si>
  <si>
    <t>РА</t>
  </si>
  <si>
    <t>ОШВСМ</t>
  </si>
  <si>
    <t>Беларусь,</t>
  </si>
  <si>
    <t>ШВСМ, СДЮШОР № 3</t>
  </si>
  <si>
    <t>МО СДЮШОР по звс,РА</t>
  </si>
  <si>
    <t xml:space="preserve">                                          С Т А Р Т О В Ы Й    П Р О Т О К О Л           </t>
  </si>
  <si>
    <t xml:space="preserve">27 марта 2011 года                                                                                                         г.Мурманск                                                                                                                                           </t>
  </si>
  <si>
    <t>Время старта:     13:30:00</t>
  </si>
  <si>
    <t xml:space="preserve">27 марта 2011 года                                                                                                      г.Мурманск                                                                                                                       </t>
  </si>
  <si>
    <t>Время начала соревнований:     14:30:00</t>
  </si>
  <si>
    <t xml:space="preserve">                                         М А С С Т А Р Т   9 км  М У Ж Ч И Н Ы-ВЕТЕРАНЫ</t>
  </si>
  <si>
    <t xml:space="preserve">26 марта 2011 года                                                                                                      г.Мурманск                                                                                                                       </t>
  </si>
  <si>
    <t>финиша</t>
  </si>
  <si>
    <t>Время</t>
  </si>
  <si>
    <t>Стрельба</t>
  </si>
  <si>
    <t>сум</t>
  </si>
  <si>
    <t>Год</t>
  </si>
  <si>
    <t>рожд.</t>
  </si>
  <si>
    <t>Спорт.</t>
  </si>
  <si>
    <t xml:space="preserve"> </t>
  </si>
  <si>
    <t xml:space="preserve">     Фамилия,</t>
  </si>
  <si>
    <t xml:space="preserve"> Время</t>
  </si>
  <si>
    <t xml:space="preserve"> старта</t>
  </si>
  <si>
    <t>гонки</t>
  </si>
  <si>
    <t xml:space="preserve"> л</t>
  </si>
  <si>
    <t>с</t>
  </si>
  <si>
    <t>зван.</t>
  </si>
  <si>
    <t xml:space="preserve">    имя</t>
  </si>
  <si>
    <t>КМС</t>
  </si>
  <si>
    <t>МС</t>
  </si>
  <si>
    <t>Старт.</t>
  </si>
  <si>
    <t>номер</t>
  </si>
  <si>
    <t>МСМК</t>
  </si>
  <si>
    <t xml:space="preserve">Отставание </t>
  </si>
  <si>
    <t>от лидера</t>
  </si>
  <si>
    <t xml:space="preserve">Главный судья соревнований,                                                                       </t>
  </si>
  <si>
    <t>Главный секретарь,</t>
  </si>
  <si>
    <t>Коновалов Дмитрий</t>
  </si>
  <si>
    <t>Антонов Павел</t>
  </si>
  <si>
    <t>Нилов Игорь</t>
  </si>
  <si>
    <t>Субъект, город, ДСО</t>
  </si>
  <si>
    <t>Вып.</t>
  </si>
  <si>
    <t>р-д</t>
  </si>
  <si>
    <t>ЗМС</t>
  </si>
  <si>
    <t>судья Международной категории                                                                                        В.А.ВЕТЧИНОВА</t>
  </si>
  <si>
    <t xml:space="preserve">судья Всероссийской категории                                                                                         В.А.СУРЯДОВ                                              </t>
  </si>
  <si>
    <t>Денисова Ульяна</t>
  </si>
  <si>
    <t>Карякин Сергей</t>
  </si>
  <si>
    <t>Акмазиков Максим</t>
  </si>
  <si>
    <t>то</t>
  </si>
  <si>
    <t>Не стартовали №№:</t>
  </si>
  <si>
    <t>Не финишировали №№:</t>
  </si>
  <si>
    <t>Мес-</t>
  </si>
  <si>
    <t>Шукшина Татьяна</t>
  </si>
  <si>
    <t>Титаренко Владимир</t>
  </si>
  <si>
    <t>ХМАО</t>
  </si>
  <si>
    <t>Кузьмина Людмила</t>
  </si>
  <si>
    <t>Устинова Александра</t>
  </si>
  <si>
    <t>Вторая Елена</t>
  </si>
  <si>
    <t>Мурманск, Таможня</t>
  </si>
  <si>
    <t>Фоменко Сергей</t>
  </si>
  <si>
    <t>Толкач Алла</t>
  </si>
  <si>
    <t>Рейтин.</t>
  </si>
  <si>
    <t>очки</t>
  </si>
  <si>
    <t>Штраф:</t>
  </si>
  <si>
    <t>Дисквалифицированы:</t>
  </si>
  <si>
    <t>Рейт.</t>
  </si>
  <si>
    <t>л</t>
  </si>
  <si>
    <t xml:space="preserve">          </t>
  </si>
  <si>
    <t>Тягунская Надежда</t>
  </si>
  <si>
    <t>Семерюк Екатерина</t>
  </si>
  <si>
    <t>Савина Майя</t>
  </si>
  <si>
    <t>Карякина Людмила</t>
  </si>
  <si>
    <t>Лебедева Карина</t>
  </si>
  <si>
    <t>Зуев Тимофей</t>
  </si>
  <si>
    <t>Влесков Евгений</t>
  </si>
  <si>
    <t>Епишин Андрей</t>
  </si>
  <si>
    <t>Гульянц Иван</t>
  </si>
  <si>
    <t>Селиванов Иван</t>
  </si>
  <si>
    <t>Устимец Артём</t>
  </si>
  <si>
    <t>Разгулин Дмитрий</t>
  </si>
  <si>
    <t>Десятков Александр</t>
  </si>
  <si>
    <t>Борзенин Игорь</t>
  </si>
  <si>
    <t xml:space="preserve">                              П Р О Т О К О Л     на жеребьёвку      </t>
  </si>
  <si>
    <t xml:space="preserve">                             С Т А Р Т О В Ы Й    П Р О Т О К О Л           </t>
  </si>
  <si>
    <t xml:space="preserve">    КОМИТЕТ ПО ФИЗИЧЕСКОЙ КУЛЬТУРЕ И СПОРТУ МУРМАНСКОЙ ОБЛАСТИ</t>
  </si>
  <si>
    <t xml:space="preserve">                                           П А С Ь Ю Т  12,5 км  М У Ж Ч И Н Ы</t>
  </si>
  <si>
    <t xml:space="preserve">                                           С Т А Р Т О В Ы Й    П Р О Т О К О Л           </t>
  </si>
  <si>
    <t xml:space="preserve">                                            И Т О Г О В Ы Й    П Р О Т О К О Л           </t>
  </si>
  <si>
    <t>старт</t>
  </si>
  <si>
    <t>финиш</t>
  </si>
  <si>
    <t>разница</t>
  </si>
  <si>
    <t>старта</t>
  </si>
  <si>
    <t xml:space="preserve">                                           П А С Ь Ю Т  10 км  Ж Е Н Щ И Н Ы</t>
  </si>
  <si>
    <t xml:space="preserve">судья Всероссийской категории                                                                                  В.А.СУРЯДОВ                                              </t>
  </si>
  <si>
    <t>судья Международной категории                                                                                 В.А.ВЕТЧИНОВА</t>
  </si>
  <si>
    <t xml:space="preserve">              КОМИТЕТ ПО ФИЗИЧЕСКОЙ КУЛЬТУРЕ И СПОРТУ МУРМАНСКОЙ ОБЛАСТИ</t>
  </si>
  <si>
    <t xml:space="preserve">                            ФЕДЕРАЦИЯ БИАТЛОНА МУРМАНСКОЙ ОБЛАСТИ</t>
  </si>
  <si>
    <t xml:space="preserve">                                                     КУБОК РОССИИ  </t>
  </si>
  <si>
    <t xml:space="preserve">              77-Й ТРАДИЦИОННЫЙ МЕЖДУНАРОДНЫЙ ПРАЗДНИК СЕВЕРА  </t>
  </si>
  <si>
    <t xml:space="preserve">                                                      ПО БИАТЛОНУ </t>
  </si>
  <si>
    <t xml:space="preserve">                                                        МУРМАНСК    </t>
  </si>
  <si>
    <t xml:space="preserve">                                               24-28 марта 2011 года</t>
  </si>
  <si>
    <t xml:space="preserve">                                     СОЮЗ БИАТЛОНИСТОВ РОССИИ</t>
  </si>
  <si>
    <t xml:space="preserve">                     ФЕДЕРАЦИЯ БИАТЛОНА МУРМАНСКОЙ ОБЛАСТИ</t>
  </si>
  <si>
    <t xml:space="preserve">                                                 КУБОК РОССИИ  </t>
  </si>
  <si>
    <t xml:space="preserve">      77-Й ТРАДИЦИОННЫЙ МЕЖДУНАРОДНЫЙ ПРАЗДНИК СЕВЕРА  </t>
  </si>
  <si>
    <t xml:space="preserve">                                                  ПО БИАТЛОНУ </t>
  </si>
  <si>
    <t xml:space="preserve">                                                     МУРМАНСК    </t>
  </si>
  <si>
    <t xml:space="preserve">                                            24-28 марта 2011 года</t>
  </si>
  <si>
    <t>Мельникова Кристина</t>
  </si>
  <si>
    <t>Нилова Тамара</t>
  </si>
  <si>
    <t>Беликов Дмитрий</t>
  </si>
  <si>
    <t>Бондаренко Михаил</t>
  </si>
  <si>
    <t>Дмитриев Дмитрий</t>
  </si>
  <si>
    <t>Юрин Александр</t>
  </si>
  <si>
    <t>Мяндин Иван</t>
  </si>
  <si>
    <t>Турков Кирилл</t>
  </si>
  <si>
    <t>Савин Александр</t>
  </si>
  <si>
    <t>Боровков Сергей</t>
  </si>
  <si>
    <t>Усманов Рауль</t>
  </si>
  <si>
    <t>Шукшин Дмитрий</t>
  </si>
  <si>
    <t>Нечаев Иван</t>
  </si>
  <si>
    <t xml:space="preserve">                                         С П Р И Н Т  6 км  М У Ж Ч И Н Ы-ВЕТЕРАНЫ</t>
  </si>
  <si>
    <t>Сивков Денис</t>
  </si>
  <si>
    <t>Мурманск, СУ СК России по МО</t>
  </si>
  <si>
    <t>Карпухин Игорь</t>
  </si>
  <si>
    <t>Североморск, ОО "ФБМО"</t>
  </si>
  <si>
    <t>Соловьёв Валентин</t>
  </si>
  <si>
    <t>Меринов Иван</t>
  </si>
  <si>
    <t>Мончегорск, СДЮШОР им.В.Цыганова</t>
  </si>
  <si>
    <t>Горишний Александр</t>
  </si>
  <si>
    <t>Мурманск, Динамо</t>
  </si>
  <si>
    <t>Шефер Александр</t>
  </si>
  <si>
    <t>Мончегорск, ОО "Дипломат"</t>
  </si>
  <si>
    <t>Протасов Александр</t>
  </si>
  <si>
    <t>Мурманск, ОО "ФБМО"</t>
  </si>
  <si>
    <t>Фёдоров Валерий</t>
  </si>
  <si>
    <t>Мурманск, ОО "ФБМО", Динамо</t>
  </si>
  <si>
    <t>Козлов Сергей</t>
  </si>
  <si>
    <t>Североморск, Теплосети,ОО "ФБМО"</t>
  </si>
  <si>
    <t>Струнников Юрий</t>
  </si>
  <si>
    <t>Кириенко Валерий</t>
  </si>
  <si>
    <t>Ермакович Александр</t>
  </si>
  <si>
    <t xml:space="preserve">Мурманск, Торговый порт  </t>
  </si>
  <si>
    <t>Соколов Виктор</t>
  </si>
  <si>
    <t>Мурманск, Евро-Линия</t>
  </si>
  <si>
    <t>Ткачук Сергей</t>
  </si>
  <si>
    <t>Палькин Константин</t>
  </si>
  <si>
    <t>Мурманск,Гольфстрим, ОО "ФБМО"</t>
  </si>
  <si>
    <t>Стародубцев Алексей</t>
  </si>
  <si>
    <t>Мурманск, ИП "Мирка"</t>
  </si>
  <si>
    <t>Федорцов Кирилл</t>
  </si>
  <si>
    <t>Попов Сергей</t>
  </si>
  <si>
    <t>Комягин Андрей</t>
  </si>
  <si>
    <t>Ульяновск, ДЮСШ "Ринг-стар"</t>
  </si>
  <si>
    <t>Чуваев Игорь</t>
  </si>
  <si>
    <t>Скосырев Дмитрий</t>
  </si>
  <si>
    <t>Мурманск, МО СДЮСШОР по звс</t>
  </si>
  <si>
    <t>Время начала соревнований:     14:40:00</t>
  </si>
  <si>
    <t>Время окончания соревнований:     15:18:00</t>
  </si>
  <si>
    <t>не старт.</t>
  </si>
  <si>
    <t xml:space="preserve">                                         И Т О Г О В Ы Й    П Р О Т О К О Л           </t>
  </si>
  <si>
    <t xml:space="preserve">27 марта 2011года                                                                                                г.Мурманск                                                                                                                                           </t>
  </si>
  <si>
    <t>Время старта:     11:45:00</t>
  </si>
  <si>
    <t>мс</t>
  </si>
  <si>
    <t>Сыктывкар,ЦСПСК</t>
  </si>
  <si>
    <t>Коми</t>
  </si>
  <si>
    <t>МО СДЮШОРпо звс,ШВСМ</t>
  </si>
  <si>
    <t xml:space="preserve">Не стартовали №№:   </t>
  </si>
  <si>
    <t xml:space="preserve"> Группа 35-39 лет</t>
  </si>
  <si>
    <t xml:space="preserve"> Группа 40-44 года</t>
  </si>
  <si>
    <t xml:space="preserve"> Группа 45-49 лет</t>
  </si>
  <si>
    <t xml:space="preserve"> Группа 50-54 года</t>
  </si>
  <si>
    <t xml:space="preserve"> Группа 55-59 лет и старше</t>
  </si>
  <si>
    <t>8, 9, 18, 22</t>
  </si>
  <si>
    <t>добавлено 2 мин. № 13 согласно правил соревнований п.7.4.с</t>
  </si>
  <si>
    <t>Время окончания соревнований:      12:32:00</t>
  </si>
  <si>
    <t>Время окончания соревнований:      14:23:13</t>
  </si>
  <si>
    <t>не страт.</t>
  </si>
  <si>
    <t xml:space="preserve">Время окончания соревнований:  15:23:00    </t>
  </si>
  <si>
    <t xml:space="preserve">Не стартовали №№:             165, 169, 171      </t>
  </si>
  <si>
    <t>добавлено 2 мин. № 161, 4 мин. № 167  согласно правил соревнований п.7.4.а</t>
  </si>
  <si>
    <t xml:space="preserve">                                                    И Т О Г О В Ы Й    П Р О Т О К О Л           </t>
  </si>
  <si>
    <t>160, 168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</si>
</sst>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000000"/>
    <numFmt numFmtId="166" formatCode="#,##0_ ;[Red]\-#,##0\ 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h:mm:ss.0"/>
    <numFmt numFmtId="173" formatCode="[h]:mm:ss.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h:mm:ss.0;@"/>
  </numFmts>
  <fonts count="44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6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1" fontId="9" fillId="0" borderId="0" xfId="0" applyNumberFormat="1" applyFont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2" fontId="8" fillId="0" borderId="0" xfId="0" applyNumberFormat="1" applyFont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Border="1" applyAlignment="1">
      <alignment/>
    </xf>
    <xf numFmtId="47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47" fontId="8" fillId="0" borderId="19" xfId="0" applyNumberFormat="1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53">
      <alignment/>
      <protection/>
    </xf>
    <xf numFmtId="172" fontId="0" fillId="0" borderId="0" xfId="53" applyNumberFormat="1">
      <alignment/>
      <protection/>
    </xf>
    <xf numFmtId="0" fontId="0" fillId="0" borderId="0" xfId="53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21" fontId="0" fillId="0" borderId="0" xfId="53" applyNumberFormat="1">
      <alignment/>
      <protection/>
    </xf>
    <xf numFmtId="21" fontId="0" fillId="0" borderId="0" xfId="53" applyNumberFormat="1" applyAlignment="1">
      <alignment horizontal="center"/>
      <protection/>
    </xf>
    <xf numFmtId="172" fontId="0" fillId="0" borderId="0" xfId="53" applyNumberFormat="1" applyAlignment="1">
      <alignment horizontal="center"/>
      <protection/>
    </xf>
    <xf numFmtId="0" fontId="3" fillId="0" borderId="11" xfId="53" applyFont="1" applyBorder="1" applyAlignment="1">
      <alignment horizontal="center"/>
      <protection/>
    </xf>
    <xf numFmtId="0" fontId="3" fillId="0" borderId="14" xfId="53" applyFont="1" applyBorder="1" applyAlignment="1">
      <alignment/>
      <protection/>
    </xf>
    <xf numFmtId="0" fontId="3" fillId="0" borderId="14" xfId="53" applyFont="1" applyBorder="1" applyAlignment="1">
      <alignment horizontal="center"/>
      <protection/>
    </xf>
    <xf numFmtId="21" fontId="3" fillId="0" borderId="15" xfId="53" applyNumberFormat="1" applyFont="1" applyBorder="1" applyAlignment="1">
      <alignment horizontal="center"/>
      <protection/>
    </xf>
    <xf numFmtId="172" fontId="3" fillId="0" borderId="16" xfId="53" applyNumberFormat="1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  <xf numFmtId="0" fontId="3" fillId="0" borderId="17" xfId="53" applyFont="1" applyBorder="1" applyAlignment="1">
      <alignment/>
      <protection/>
    </xf>
    <xf numFmtId="21" fontId="3" fillId="0" borderId="18" xfId="53" applyNumberFormat="1" applyFont="1" applyBorder="1" applyAlignment="1">
      <alignment horizontal="center"/>
      <protection/>
    </xf>
    <xf numFmtId="172" fontId="3" fillId="0" borderId="12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/>
      <protection/>
    </xf>
    <xf numFmtId="172" fontId="3" fillId="0" borderId="0" xfId="53" applyNumberFormat="1" applyFont="1" applyBorder="1" applyAlignment="1">
      <alignment horizontal="center"/>
      <protection/>
    </xf>
    <xf numFmtId="21" fontId="3" fillId="0" borderId="0" xfId="53" applyNumberFormat="1" applyFont="1" applyBorder="1" applyAlignment="1">
      <alignment horizontal="center"/>
      <protection/>
    </xf>
    <xf numFmtId="0" fontId="0" fillId="0" borderId="20" xfId="53" applyBorder="1">
      <alignment/>
      <protection/>
    </xf>
    <xf numFmtId="0" fontId="0" fillId="0" borderId="0" xfId="53" applyFont="1">
      <alignment/>
      <protection/>
    </xf>
    <xf numFmtId="0" fontId="16" fillId="0" borderId="0" xfId="53" applyFont="1">
      <alignment/>
      <protection/>
    </xf>
    <xf numFmtId="0" fontId="19" fillId="0" borderId="0" xfId="53" applyFont="1" applyAlignment="1">
      <alignment horizontal="center"/>
      <protection/>
    </xf>
    <xf numFmtId="0" fontId="6" fillId="0" borderId="0" xfId="53" applyFont="1" applyAlignment="1">
      <alignment/>
      <protection/>
    </xf>
    <xf numFmtId="21" fontId="0" fillId="0" borderId="0" xfId="53" applyNumberFormat="1" applyFont="1">
      <alignment/>
      <protection/>
    </xf>
    <xf numFmtId="0" fontId="3" fillId="0" borderId="14" xfId="53" applyFont="1" applyBorder="1">
      <alignment/>
      <protection/>
    </xf>
    <xf numFmtId="0" fontId="3" fillId="0" borderId="0" xfId="53" applyFont="1">
      <alignment/>
      <protection/>
    </xf>
    <xf numFmtId="0" fontId="3" fillId="0" borderId="17" xfId="53" applyFont="1" applyBorder="1">
      <alignment/>
      <protection/>
    </xf>
    <xf numFmtId="0" fontId="21" fillId="0" borderId="0" xfId="53" applyFont="1" applyAlignment="1">
      <alignment horizontal="center"/>
      <protection/>
    </xf>
    <xf numFmtId="21" fontId="19" fillId="0" borderId="0" xfId="53" applyNumberFormat="1" applyFont="1" applyAlignment="1">
      <alignment horizontal="center"/>
      <protection/>
    </xf>
    <xf numFmtId="0" fontId="19" fillId="0" borderId="19" xfId="53" applyFont="1" applyBorder="1" applyAlignment="1">
      <alignment horizontal="center"/>
      <protection/>
    </xf>
    <xf numFmtId="0" fontId="23" fillId="0" borderId="19" xfId="53" applyFont="1" applyBorder="1" applyAlignment="1">
      <alignment horizontal="center"/>
      <protection/>
    </xf>
    <xf numFmtId="47" fontId="22" fillId="0" borderId="19" xfId="53" applyNumberFormat="1" applyFont="1" applyBorder="1" applyAlignment="1">
      <alignment horizontal="center"/>
      <protection/>
    </xf>
    <xf numFmtId="0" fontId="22" fillId="0" borderId="19" xfId="53" applyFont="1" applyBorder="1" applyAlignment="1">
      <alignment horizontal="center"/>
      <protection/>
    </xf>
    <xf numFmtId="0" fontId="22" fillId="0" borderId="19" xfId="53" applyFont="1" applyBorder="1">
      <alignment/>
      <protection/>
    </xf>
    <xf numFmtId="0" fontId="22" fillId="0" borderId="0" xfId="53" applyFont="1">
      <alignment/>
      <protection/>
    </xf>
    <xf numFmtId="0" fontId="19" fillId="0" borderId="0" xfId="53" applyFont="1" applyBorder="1" applyAlignment="1">
      <alignment horizontal="center"/>
      <protection/>
    </xf>
    <xf numFmtId="0" fontId="23" fillId="0" borderId="0" xfId="53" applyFont="1" applyBorder="1" applyAlignment="1">
      <alignment horizontal="center"/>
      <protection/>
    </xf>
    <xf numFmtId="47" fontId="24" fillId="0" borderId="0" xfId="53" applyNumberFormat="1" applyFont="1" applyBorder="1" applyAlignment="1">
      <alignment horizontal="center"/>
      <protection/>
    </xf>
    <xf numFmtId="0" fontId="22" fillId="0" borderId="0" xfId="53" applyFont="1" applyBorder="1" applyAlignment="1">
      <alignment horizontal="center"/>
      <protection/>
    </xf>
    <xf numFmtId="0" fontId="22" fillId="0" borderId="0" xfId="53" applyFont="1" applyBorder="1">
      <alignment/>
      <protection/>
    </xf>
    <xf numFmtId="0" fontId="19" fillId="0" borderId="0" xfId="53" applyFont="1">
      <alignment/>
      <protection/>
    </xf>
    <xf numFmtId="0" fontId="19" fillId="0" borderId="0" xfId="53" applyFont="1" applyAlignment="1">
      <alignment horizontal="left"/>
      <protection/>
    </xf>
    <xf numFmtId="6" fontId="19" fillId="0" borderId="0" xfId="53" applyNumberFormat="1" applyFont="1" applyAlignment="1">
      <alignment horizontal="center"/>
      <protection/>
    </xf>
    <xf numFmtId="172" fontId="19" fillId="0" borderId="0" xfId="53" applyNumberFormat="1" applyFont="1" applyAlignment="1">
      <alignment horizontal="center"/>
      <protection/>
    </xf>
    <xf numFmtId="21" fontId="19" fillId="0" borderId="0" xfId="53" applyNumberFormat="1" applyFont="1" applyBorder="1" applyAlignment="1">
      <alignment horizontal="center"/>
      <protection/>
    </xf>
    <xf numFmtId="21" fontId="23" fillId="0" borderId="0" xfId="53" applyNumberFormat="1" applyFont="1" applyBorder="1" applyAlignment="1">
      <alignment horizontal="center"/>
      <protection/>
    </xf>
    <xf numFmtId="0" fontId="19" fillId="0" borderId="0" xfId="53" applyFont="1" applyFill="1" applyBorder="1" applyAlignment="1">
      <alignment horizontal="left"/>
      <protection/>
    </xf>
    <xf numFmtId="172" fontId="19" fillId="0" borderId="0" xfId="53" applyNumberFormat="1" applyFont="1" applyBorder="1" applyAlignment="1">
      <alignment horizontal="center"/>
      <protection/>
    </xf>
    <xf numFmtId="0" fontId="19" fillId="0" borderId="0" xfId="53" applyFont="1" applyBorder="1">
      <alignment/>
      <protection/>
    </xf>
    <xf numFmtId="0" fontId="23" fillId="0" borderId="0" xfId="53" applyFont="1">
      <alignment/>
      <protection/>
    </xf>
    <xf numFmtId="0" fontId="17" fillId="0" borderId="0" xfId="54" applyFont="1">
      <alignment/>
      <protection/>
    </xf>
    <xf numFmtId="0" fontId="18" fillId="0" borderId="0" xfId="54">
      <alignment/>
      <protection/>
    </xf>
    <xf numFmtId="0" fontId="1" fillId="0" borderId="0" xfId="54" applyFont="1">
      <alignment/>
      <protection/>
    </xf>
    <xf numFmtId="0" fontId="1" fillId="0" borderId="0" xfId="54" applyFont="1">
      <alignment/>
      <protection/>
    </xf>
    <xf numFmtId="0" fontId="20" fillId="0" borderId="0" xfId="54" applyFont="1" applyAlignment="1">
      <alignment horizontal="center"/>
      <protection/>
    </xf>
    <xf numFmtId="0" fontId="19" fillId="0" borderId="0" xfId="54" applyFont="1">
      <alignment/>
      <protection/>
    </xf>
    <xf numFmtId="0" fontId="22" fillId="0" borderId="0" xfId="54" applyFont="1" applyAlignment="1">
      <alignment horizontal="center"/>
      <protection/>
    </xf>
    <xf numFmtId="6" fontId="22" fillId="0" borderId="0" xfId="54" applyNumberFormat="1" applyFont="1" applyAlignment="1">
      <alignment horizontal="center"/>
      <protection/>
    </xf>
    <xf numFmtId="0" fontId="22" fillId="0" borderId="0" xfId="54" applyFont="1">
      <alignment/>
      <protection/>
    </xf>
    <xf numFmtId="172" fontId="19" fillId="0" borderId="0" xfId="54" applyNumberFormat="1" applyFont="1" applyAlignment="1">
      <alignment horizontal="center"/>
      <protection/>
    </xf>
    <xf numFmtId="172" fontId="22" fillId="0" borderId="0" xfId="54" applyNumberFormat="1" applyFont="1" applyAlignment="1">
      <alignment horizontal="center"/>
      <protection/>
    </xf>
    <xf numFmtId="0" fontId="6" fillId="0" borderId="0" xfId="54" applyFont="1">
      <alignment/>
      <protection/>
    </xf>
    <xf numFmtId="0" fontId="18" fillId="0" borderId="0" xfId="54" applyAlignment="1">
      <alignment horizontal="center"/>
      <protection/>
    </xf>
    <xf numFmtId="0" fontId="6" fillId="0" borderId="0" xfId="54" applyFont="1">
      <alignment/>
      <protection/>
    </xf>
    <xf numFmtId="0" fontId="18" fillId="0" borderId="10" xfId="54" applyBorder="1">
      <alignment/>
      <protection/>
    </xf>
    <xf numFmtId="0" fontId="3" fillId="0" borderId="14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11" xfId="54" applyFont="1" applyBorder="1" applyAlignment="1">
      <alignment horizontal="center"/>
      <protection/>
    </xf>
    <xf numFmtId="0" fontId="3" fillId="0" borderId="16" xfId="54" applyFont="1" applyBorder="1" applyAlignment="1">
      <alignment horizontal="center"/>
      <protection/>
    </xf>
    <xf numFmtId="0" fontId="3" fillId="0" borderId="13" xfId="54" applyFont="1" applyBorder="1" applyAlignment="1">
      <alignment horizontal="center"/>
      <protection/>
    </xf>
    <xf numFmtId="0" fontId="3" fillId="0" borderId="14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3" fillId="0" borderId="17" xfId="54" applyFont="1" applyBorder="1" applyAlignment="1">
      <alignment horizontal="center"/>
      <protection/>
    </xf>
    <xf numFmtId="0" fontId="3" fillId="0" borderId="18" xfId="54" applyFont="1" applyBorder="1" applyAlignment="1">
      <alignment horizontal="center"/>
      <protection/>
    </xf>
    <xf numFmtId="0" fontId="3" fillId="0" borderId="1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17" xfId="54" applyFont="1" applyFill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19" fillId="0" borderId="0" xfId="54" applyFont="1" applyAlignment="1">
      <alignment horizontal="center"/>
      <protection/>
    </xf>
    <xf numFmtId="0" fontId="19" fillId="0" borderId="19" xfId="54" applyFont="1" applyBorder="1" applyAlignment="1">
      <alignment horizontal="center"/>
      <protection/>
    </xf>
    <xf numFmtId="0" fontId="23" fillId="0" borderId="19" xfId="54" applyFont="1" applyBorder="1" applyAlignment="1">
      <alignment horizontal="center"/>
      <protection/>
    </xf>
    <xf numFmtId="47" fontId="24" fillId="0" borderId="19" xfId="54" applyNumberFormat="1" applyFont="1" applyBorder="1" applyAlignment="1">
      <alignment horizontal="center"/>
      <protection/>
    </xf>
    <xf numFmtId="0" fontId="22" fillId="0" borderId="19" xfId="54" applyFont="1" applyBorder="1" applyAlignment="1">
      <alignment horizontal="center"/>
      <protection/>
    </xf>
    <xf numFmtId="0" fontId="22" fillId="0" borderId="19" xfId="54" applyFont="1" applyBorder="1">
      <alignment/>
      <protection/>
    </xf>
    <xf numFmtId="21" fontId="18" fillId="0" borderId="0" xfId="54" applyNumberForma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5" fillId="0" borderId="0" xfId="54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6" fontId="0" fillId="0" borderId="0" xfId="54" applyNumberFormat="1" applyFont="1" applyAlignment="1">
      <alignment horizontal="center"/>
      <protection/>
    </xf>
    <xf numFmtId="0" fontId="3" fillId="0" borderId="0" xfId="54" applyFont="1">
      <alignment/>
      <protection/>
    </xf>
    <xf numFmtId="173" fontId="18" fillId="0" borderId="0" xfId="54" applyNumberFormat="1" applyAlignment="1">
      <alignment horizontal="center"/>
      <protection/>
    </xf>
    <xf numFmtId="172" fontId="10" fillId="0" borderId="0" xfId="54" applyNumberFormat="1" applyFont="1" applyBorder="1" applyAlignment="1">
      <alignment horizontal="center"/>
      <protection/>
    </xf>
    <xf numFmtId="0" fontId="18" fillId="0" borderId="0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172" fontId="8" fillId="0" borderId="0" xfId="54" applyNumberFormat="1" applyFont="1" applyBorder="1" applyAlignment="1">
      <alignment horizontal="center"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Border="1">
      <alignment/>
      <protection/>
    </xf>
    <xf numFmtId="172" fontId="26" fillId="0" borderId="0" xfId="54" applyNumberFormat="1" applyFont="1">
      <alignment/>
      <protection/>
    </xf>
    <xf numFmtId="0" fontId="2" fillId="0" borderId="0" xfId="54" applyFont="1" applyAlignment="1">
      <alignment horizontal="left"/>
      <protection/>
    </xf>
    <xf numFmtId="0" fontId="18" fillId="0" borderId="0" xfId="54" applyBorder="1" applyAlignment="1">
      <alignment horizontal="left"/>
      <protection/>
    </xf>
    <xf numFmtId="0" fontId="0" fillId="0" borderId="0" xfId="54" applyFont="1" applyAlignment="1">
      <alignment/>
      <protection/>
    </xf>
    <xf numFmtId="21" fontId="10" fillId="0" borderId="0" xfId="54" applyNumberFormat="1" applyFont="1" applyBorder="1" applyAlignment="1">
      <alignment horizontal="center"/>
      <protection/>
    </xf>
    <xf numFmtId="0" fontId="0" fillId="0" borderId="0" xfId="54" applyFont="1" applyAlignment="1">
      <alignment horizontal="left"/>
      <protection/>
    </xf>
    <xf numFmtId="0" fontId="18" fillId="0" borderId="0" xfId="54" applyFill="1" applyBorder="1" applyAlignment="1">
      <alignment horizontal="left"/>
      <protection/>
    </xf>
    <xf numFmtId="0" fontId="18" fillId="0" borderId="0" xfId="54" applyBorder="1" applyAlignment="1">
      <alignment horizontal="center"/>
      <protection/>
    </xf>
    <xf numFmtId="0" fontId="2" fillId="0" borderId="0" xfId="54" applyFont="1">
      <alignment/>
      <protection/>
    </xf>
    <xf numFmtId="47" fontId="8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8" xfId="53" applyFont="1" applyBorder="1" applyAlignment="1">
      <alignment horizontal="center"/>
      <protection/>
    </xf>
    <xf numFmtId="0" fontId="3" fillId="0" borderId="15" xfId="53" applyFont="1" applyBorder="1" applyAlignment="1">
      <alignment horizontal="left"/>
      <protection/>
    </xf>
    <xf numFmtId="47" fontId="18" fillId="0" borderId="0" xfId="54" applyNumberFormat="1" applyFont="1">
      <alignment/>
      <protection/>
    </xf>
    <xf numFmtId="0" fontId="3" fillId="0" borderId="11" xfId="54" applyFont="1" applyBorder="1" applyAlignment="1">
      <alignment horizontal="right"/>
      <protection/>
    </xf>
    <xf numFmtId="0" fontId="18" fillId="0" borderId="0" xfId="54" applyFont="1" applyBorder="1" applyAlignment="1">
      <alignment horizontal="left"/>
      <protection/>
    </xf>
    <xf numFmtId="47" fontId="8" fillId="0" borderId="0" xfId="0" applyNumberFormat="1" applyFont="1" applyAlignment="1">
      <alignment horizontal="center"/>
    </xf>
    <xf numFmtId="47" fontId="1" fillId="0" borderId="0" xfId="0" applyNumberFormat="1" applyFont="1" applyAlignment="1">
      <alignment horizontal="center"/>
    </xf>
    <xf numFmtId="0" fontId="18" fillId="0" borderId="0" xfId="54" applyFont="1">
      <alignment/>
      <protection/>
    </xf>
    <xf numFmtId="0" fontId="18" fillId="0" borderId="0" xfId="54" applyFont="1" applyBorder="1" applyAlignment="1">
      <alignment horizontal="left"/>
      <protection/>
    </xf>
    <xf numFmtId="0" fontId="3" fillId="0" borderId="13" xfId="53" applyFont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13" xfId="54" applyFont="1" applyBorder="1" applyAlignment="1">
      <alignment horizontal="center"/>
      <protection/>
    </xf>
    <xf numFmtId="0" fontId="3" fillId="0" borderId="21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убок России спринт и пасьют  биатлон" xfId="53"/>
    <cellStyle name="Обычный_Спринт и пасьют биатлон 18.03.2010г.l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742950</xdr:colOff>
      <xdr:row>104</xdr:row>
      <xdr:rowOff>0</xdr:rowOff>
    </xdr:from>
    <xdr:to>
      <xdr:col>20</xdr:col>
      <xdr:colOff>466725</xdr:colOff>
      <xdr:row>104</xdr:row>
      <xdr:rowOff>0</xdr:rowOff>
    </xdr:to>
    <xdr:pic>
      <xdr:nvPicPr>
        <xdr:cNvPr id="1" name="Picture 2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10153650" y="23850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6</xdr:row>
      <xdr:rowOff>19050</xdr:rowOff>
    </xdr:from>
    <xdr:to>
      <xdr:col>16</xdr:col>
      <xdr:colOff>171450</xdr:colOff>
      <xdr:row>13</xdr:row>
      <xdr:rowOff>9525</xdr:rowOff>
    </xdr:to>
    <xdr:pic>
      <xdr:nvPicPr>
        <xdr:cNvPr id="1" name="Picture 2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772400" y="1476375"/>
          <a:ext cx="22955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800100</xdr:colOff>
      <xdr:row>4</xdr:row>
      <xdr:rowOff>66675</xdr:rowOff>
    </xdr:from>
    <xdr:to>
      <xdr:col>12</xdr:col>
      <xdr:colOff>819150</xdr:colOff>
      <xdr:row>12</xdr:row>
      <xdr:rowOff>104775</xdr:rowOff>
    </xdr:to>
    <xdr:pic>
      <xdr:nvPicPr>
        <xdr:cNvPr id="1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115175" y="1038225"/>
          <a:ext cx="19335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57</xdr:row>
      <xdr:rowOff>0</xdr:rowOff>
    </xdr:from>
    <xdr:to>
      <xdr:col>13</xdr:col>
      <xdr:colOff>0</xdr:colOff>
      <xdr:row>57</xdr:row>
      <xdr:rowOff>0</xdr:rowOff>
    </xdr:to>
    <xdr:pic>
      <xdr:nvPicPr>
        <xdr:cNvPr id="2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277100" y="12401550"/>
          <a:ext cx="1866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58</xdr:row>
      <xdr:rowOff>0</xdr:rowOff>
    </xdr:from>
    <xdr:to>
      <xdr:col>13</xdr:col>
      <xdr:colOff>0</xdr:colOff>
      <xdr:row>58</xdr:row>
      <xdr:rowOff>0</xdr:rowOff>
    </xdr:to>
    <xdr:pic>
      <xdr:nvPicPr>
        <xdr:cNvPr id="3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277100" y="12563475"/>
          <a:ext cx="1866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58</xdr:row>
      <xdr:rowOff>0</xdr:rowOff>
    </xdr:from>
    <xdr:to>
      <xdr:col>13</xdr:col>
      <xdr:colOff>0</xdr:colOff>
      <xdr:row>58</xdr:row>
      <xdr:rowOff>0</xdr:rowOff>
    </xdr:to>
    <xdr:pic>
      <xdr:nvPicPr>
        <xdr:cNvPr id="4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277100" y="12563475"/>
          <a:ext cx="1866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172325" y="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172325" y="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</xdr:row>
      <xdr:rowOff>200025</xdr:rowOff>
    </xdr:from>
    <xdr:to>
      <xdr:col>14</xdr:col>
      <xdr:colOff>466725</xdr:colOff>
      <xdr:row>12</xdr:row>
      <xdr:rowOff>142875</xdr:rowOff>
    </xdr:to>
    <xdr:pic>
      <xdr:nvPicPr>
        <xdr:cNvPr id="3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734300" y="1171575"/>
          <a:ext cx="14859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56</xdr:row>
      <xdr:rowOff>0</xdr:rowOff>
    </xdr:from>
    <xdr:to>
      <xdr:col>15</xdr:col>
      <xdr:colOff>0</xdr:colOff>
      <xdr:row>56</xdr:row>
      <xdr:rowOff>0</xdr:rowOff>
    </xdr:to>
    <xdr:pic>
      <xdr:nvPicPr>
        <xdr:cNvPr id="4" name="Picture 1" descr="Медвежонок"/>
        <xdr:cNvPicPr preferRelativeResize="1">
          <a:picLocks noChangeAspect="1"/>
        </xdr:cNvPicPr>
      </xdr:nvPicPr>
      <xdr:blipFill>
        <a:blip r:embed="rId1"/>
        <a:srcRect t="8920" r="70260" b="58351"/>
        <a:stretch>
          <a:fillRect/>
        </a:stretch>
      </xdr:blipFill>
      <xdr:spPr>
        <a:xfrm>
          <a:off x="7172325" y="12268200"/>
          <a:ext cx="2495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V104"/>
  <sheetViews>
    <sheetView tabSelected="1" zoomScale="79" zoomScaleNormal="79" zoomScaleSheetLayoutView="79" zoomScalePageLayoutView="0" workbookViewId="0" topLeftCell="A1">
      <selection activeCell="A11" sqref="A11"/>
    </sheetView>
  </sheetViews>
  <sheetFormatPr defaultColWidth="9.00390625" defaultRowHeight="12.75"/>
  <cols>
    <col min="1" max="1" width="4.125" style="46" customWidth="1"/>
    <col min="2" max="2" width="5.75390625" style="46" customWidth="1"/>
    <col min="3" max="3" width="21.875" style="46" customWidth="1"/>
    <col min="4" max="4" width="5.375" style="46" customWidth="1"/>
    <col min="5" max="5" width="6.75390625" style="46" customWidth="1"/>
    <col min="6" max="6" width="11.375" style="46" customWidth="1"/>
    <col min="7" max="7" width="25.375" style="46" customWidth="1"/>
    <col min="8" max="8" width="11.00390625" style="52" hidden="1" customWidth="1"/>
    <col min="9" max="9" width="13.00390625" style="53" customWidth="1"/>
    <col min="10" max="13" width="3.625" style="46" customWidth="1"/>
    <col min="14" max="14" width="4.125" style="46" customWidth="1"/>
    <col min="15" max="15" width="10.00390625" style="46" customWidth="1"/>
    <col min="16" max="16" width="5.25390625" style="46" customWidth="1"/>
    <col min="17" max="17" width="5.75390625" style="46" customWidth="1"/>
    <col min="18" max="18" width="7.625" style="46" hidden="1" customWidth="1"/>
    <col min="19" max="19" width="12.125" style="46" hidden="1" customWidth="1"/>
    <col min="20" max="20" width="17.125" style="46" hidden="1" customWidth="1"/>
    <col min="21" max="21" width="13.75390625" style="46" hidden="1" customWidth="1"/>
    <col min="22" max="22" width="16.125" style="46" hidden="1" customWidth="1"/>
    <col min="23" max="25" width="9.75390625" style="46" customWidth="1"/>
    <col min="26" max="26" width="24.00390625" style="46" customWidth="1"/>
    <col min="27" max="27" width="13.75390625" style="46" customWidth="1"/>
    <col min="28" max="31" width="5.375" style="46" customWidth="1"/>
    <col min="32" max="16384" width="9.125" style="46" customWidth="1"/>
  </cols>
  <sheetData>
    <row r="1" spans="1:8" ht="18">
      <c r="A1" s="160" t="s">
        <v>110</v>
      </c>
      <c r="B1" s="45"/>
      <c r="C1" s="45"/>
      <c r="D1" s="45"/>
      <c r="E1"/>
      <c r="F1"/>
      <c r="G1"/>
      <c r="H1"/>
    </row>
    <row r="2" spans="1:8" ht="20.25">
      <c r="A2" s="159" t="s">
        <v>111</v>
      </c>
      <c r="B2" s="45"/>
      <c r="C2" s="45"/>
      <c r="D2" s="45"/>
      <c r="E2"/>
      <c r="F2"/>
      <c r="G2"/>
      <c r="H2"/>
    </row>
    <row r="3" spans="1:8" ht="20.25">
      <c r="A3" s="159" t="s">
        <v>112</v>
      </c>
      <c r="B3" s="45"/>
      <c r="C3" s="45"/>
      <c r="D3" s="45"/>
      <c r="E3"/>
      <c r="F3"/>
      <c r="G3"/>
      <c r="H3"/>
    </row>
    <row r="4" spans="1:8" ht="20.25">
      <c r="A4" s="159" t="s">
        <v>113</v>
      </c>
      <c r="B4" s="45"/>
      <c r="C4" s="45"/>
      <c r="D4" s="45"/>
      <c r="E4"/>
      <c r="F4"/>
      <c r="G4"/>
      <c r="H4"/>
    </row>
    <row r="5" spans="1:8" ht="20.25">
      <c r="A5" s="29" t="s">
        <v>114</v>
      </c>
      <c r="B5" s="5"/>
      <c r="C5"/>
      <c r="D5" s="29"/>
      <c r="E5"/>
      <c r="F5"/>
      <c r="G5"/>
      <c r="H5"/>
    </row>
    <row r="6" spans="1:8" ht="20.25">
      <c r="A6" s="29" t="s">
        <v>115</v>
      </c>
      <c r="B6" s="5"/>
      <c r="C6"/>
      <c r="D6" s="29"/>
      <c r="E6"/>
      <c r="F6"/>
      <c r="G6"/>
      <c r="H6"/>
    </row>
    <row r="7" spans="1:17" ht="18">
      <c r="A7" s="73" t="s">
        <v>99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3" ht="18">
      <c r="A8" s="70" t="s">
        <v>32</v>
      </c>
      <c r="C8" s="50"/>
      <c r="H8" s="46"/>
      <c r="I8" s="47"/>
      <c r="J8" s="48"/>
      <c r="K8" s="48"/>
      <c r="L8" s="48"/>
      <c r="M8" s="48"/>
    </row>
    <row r="9" spans="1:17" ht="18" hidden="1">
      <c r="A9" s="73" t="s">
        <v>100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8" ht="18">
      <c r="A10" s="73" t="s">
        <v>101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 t="s">
        <v>32</v>
      </c>
    </row>
    <row r="11" spans="1:18" ht="18">
      <c r="A11" s="49" t="s">
        <v>32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1"/>
    </row>
    <row r="12" spans="1:18" ht="18">
      <c r="A12" s="103" t="s">
        <v>176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1"/>
    </row>
    <row r="13" spans="1:18" ht="18">
      <c r="A13" s="104" t="s">
        <v>177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1"/>
    </row>
    <row r="14" spans="1:18" ht="18">
      <c r="A14" s="37" t="s">
        <v>190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1"/>
    </row>
    <row r="15" spans="1:21" s="71" customFormat="1" ht="16.5" customHeight="1">
      <c r="A15" s="54" t="s">
        <v>65</v>
      </c>
      <c r="B15" s="55" t="s">
        <v>43</v>
      </c>
      <c r="C15" s="54" t="s">
        <v>33</v>
      </c>
      <c r="D15" s="54" t="s">
        <v>29</v>
      </c>
      <c r="E15" s="56" t="s">
        <v>31</v>
      </c>
      <c r="F15" s="54"/>
      <c r="G15" s="162" t="s">
        <v>53</v>
      </c>
      <c r="H15" s="57" t="s">
        <v>34</v>
      </c>
      <c r="I15" s="58" t="s">
        <v>26</v>
      </c>
      <c r="J15" s="170" t="s">
        <v>27</v>
      </c>
      <c r="K15" s="171"/>
      <c r="L15" s="171"/>
      <c r="M15" s="171"/>
      <c r="N15" s="172"/>
      <c r="O15" s="59" t="s">
        <v>46</v>
      </c>
      <c r="P15" s="56" t="s">
        <v>54</v>
      </c>
      <c r="Q15" s="75" t="s">
        <v>79</v>
      </c>
      <c r="R15" s="76"/>
      <c r="S15" s="105" t="s">
        <v>102</v>
      </c>
      <c r="T15" s="105" t="s">
        <v>103</v>
      </c>
      <c r="U15" s="105" t="s">
        <v>104</v>
      </c>
    </row>
    <row r="16" spans="1:21" s="71" customFormat="1" ht="16.5" customHeight="1">
      <c r="A16" s="60" t="s">
        <v>62</v>
      </c>
      <c r="B16" s="62" t="s">
        <v>44</v>
      </c>
      <c r="C16" s="60" t="s">
        <v>40</v>
      </c>
      <c r="D16" s="60" t="s">
        <v>30</v>
      </c>
      <c r="E16" s="61" t="s">
        <v>39</v>
      </c>
      <c r="F16" s="60"/>
      <c r="G16" s="161" t="s">
        <v>32</v>
      </c>
      <c r="H16" s="63" t="s">
        <v>35</v>
      </c>
      <c r="I16" s="64" t="s">
        <v>36</v>
      </c>
      <c r="J16" s="60" t="s">
        <v>80</v>
      </c>
      <c r="K16" s="60" t="s">
        <v>80</v>
      </c>
      <c r="L16" s="60" t="s">
        <v>38</v>
      </c>
      <c r="M16" s="60" t="s">
        <v>38</v>
      </c>
      <c r="N16" s="61" t="s">
        <v>28</v>
      </c>
      <c r="O16" s="61" t="s">
        <v>47</v>
      </c>
      <c r="P16" s="61" t="s">
        <v>55</v>
      </c>
      <c r="Q16" s="77" t="s">
        <v>76</v>
      </c>
      <c r="R16" s="76"/>
      <c r="S16" s="105"/>
      <c r="T16" s="105"/>
      <c r="U16" s="105" t="s">
        <v>105</v>
      </c>
    </row>
    <row r="17" spans="1:17" ht="12.75">
      <c r="A17" s="65"/>
      <c r="B17" s="66"/>
      <c r="C17" s="65"/>
      <c r="D17" s="65"/>
      <c r="E17" s="65"/>
      <c r="F17" s="65"/>
      <c r="G17" s="65"/>
      <c r="H17" s="68"/>
      <c r="I17" s="67"/>
      <c r="J17" s="65"/>
      <c r="K17" s="65"/>
      <c r="Q17" s="69"/>
    </row>
    <row r="18" spans="1:22" s="85" customFormat="1" ht="18">
      <c r="A18" s="72">
        <v>1</v>
      </c>
      <c r="B18" s="45">
        <v>1</v>
      </c>
      <c r="C18" t="s">
        <v>128</v>
      </c>
      <c r="D18">
        <v>1980</v>
      </c>
      <c r="E18" t="s">
        <v>178</v>
      </c>
      <c r="F18" t="s">
        <v>180</v>
      </c>
      <c r="G18" t="s">
        <v>179</v>
      </c>
      <c r="H18" s="44">
        <v>0</v>
      </c>
      <c r="I18" s="110">
        <f aca="true" t="shared" si="0" ref="I18:I40">T18+U18</f>
        <v>0.025655092592592594</v>
      </c>
      <c r="J18" s="80">
        <v>1</v>
      </c>
      <c r="K18" s="80">
        <v>1</v>
      </c>
      <c r="L18" s="80">
        <v>2</v>
      </c>
      <c r="M18" s="80">
        <v>2</v>
      </c>
      <c r="N18" s="81">
        <f aca="true" t="shared" si="1" ref="N18:N40">SUM(J18:M18)</f>
        <v>6</v>
      </c>
      <c r="O18" s="82">
        <f aca="true" t="shared" si="2" ref="O18:O40">I18-$I$18</f>
        <v>0</v>
      </c>
      <c r="P18" s="83"/>
      <c r="Q18" s="83">
        <v>50</v>
      </c>
      <c r="R18" s="84"/>
      <c r="S18" s="41">
        <v>0</v>
      </c>
      <c r="T18" s="163">
        <v>0.025655092592592594</v>
      </c>
      <c r="U18" s="111">
        <f aca="true" t="shared" si="3" ref="U18:U44">S18-H18</f>
        <v>0</v>
      </c>
      <c r="V18" s="83">
        <v>50</v>
      </c>
    </row>
    <row r="19" spans="1:22" s="85" customFormat="1" ht="18">
      <c r="A19" s="72">
        <v>2</v>
      </c>
      <c r="B19" s="45">
        <v>2</v>
      </c>
      <c r="C19" t="s">
        <v>60</v>
      </c>
      <c r="D19">
        <v>1981</v>
      </c>
      <c r="E19" t="s">
        <v>178</v>
      </c>
      <c r="F19" t="s">
        <v>0</v>
      </c>
      <c r="G19" t="s">
        <v>181</v>
      </c>
      <c r="H19" s="44">
        <v>0.0005787037037037038</v>
      </c>
      <c r="I19" s="110">
        <f t="shared" si="0"/>
        <v>0.025998842592592594</v>
      </c>
      <c r="J19" s="80">
        <v>1</v>
      </c>
      <c r="K19" s="80">
        <v>1</v>
      </c>
      <c r="L19" s="80">
        <v>2</v>
      </c>
      <c r="M19" s="80">
        <v>1</v>
      </c>
      <c r="N19" s="81">
        <f t="shared" si="1"/>
        <v>5</v>
      </c>
      <c r="O19" s="82">
        <f t="shared" si="2"/>
        <v>0.0003437500000000003</v>
      </c>
      <c r="P19" s="83"/>
      <c r="Q19" s="83">
        <v>45</v>
      </c>
      <c r="R19" s="84"/>
      <c r="S19" s="41">
        <v>0.0005787037037037038</v>
      </c>
      <c r="T19" s="163">
        <v>0.025998842592592594</v>
      </c>
      <c r="U19" s="111">
        <f t="shared" si="3"/>
        <v>0</v>
      </c>
      <c r="V19" s="83">
        <v>45</v>
      </c>
    </row>
    <row r="20" spans="1:22" s="85" customFormat="1" ht="18">
      <c r="A20" s="72">
        <v>3</v>
      </c>
      <c r="B20" s="45">
        <v>3</v>
      </c>
      <c r="C20" t="s">
        <v>87</v>
      </c>
      <c r="D20">
        <v>1989</v>
      </c>
      <c r="E20" t="s">
        <v>178</v>
      </c>
      <c r="F20" t="s">
        <v>0</v>
      </c>
      <c r="G20" t="s">
        <v>1</v>
      </c>
      <c r="H20" s="44">
        <v>0.0009143518518518518</v>
      </c>
      <c r="I20" s="110">
        <f t="shared" si="0"/>
        <v>0.026863425925925926</v>
      </c>
      <c r="J20" s="80">
        <v>1</v>
      </c>
      <c r="K20" s="80">
        <v>2</v>
      </c>
      <c r="L20" s="80">
        <v>0</v>
      </c>
      <c r="M20" s="80">
        <v>0</v>
      </c>
      <c r="N20" s="81">
        <f t="shared" si="1"/>
        <v>3</v>
      </c>
      <c r="O20" s="82">
        <f t="shared" si="2"/>
        <v>0.001208333333333332</v>
      </c>
      <c r="P20" s="83"/>
      <c r="Q20" s="83">
        <v>40</v>
      </c>
      <c r="R20" s="84"/>
      <c r="S20" s="41">
        <v>0.0009143518518518518</v>
      </c>
      <c r="T20" s="163">
        <v>0.026863425925925926</v>
      </c>
      <c r="U20" s="111">
        <f t="shared" si="3"/>
        <v>0</v>
      </c>
      <c r="V20" s="83">
        <v>40</v>
      </c>
    </row>
    <row r="21" spans="1:22" s="85" customFormat="1" ht="18">
      <c r="A21" s="72">
        <v>4</v>
      </c>
      <c r="B21" s="45">
        <v>5</v>
      </c>
      <c r="C21" t="s">
        <v>129</v>
      </c>
      <c r="D21">
        <v>1989</v>
      </c>
      <c r="E21" t="s">
        <v>178</v>
      </c>
      <c r="F21" t="s">
        <v>180</v>
      </c>
      <c r="G21" t="s">
        <v>179</v>
      </c>
      <c r="H21" s="44">
        <v>0.0012731481481481483</v>
      </c>
      <c r="I21" s="110">
        <f t="shared" si="0"/>
        <v>0.027686342592592592</v>
      </c>
      <c r="J21" s="80">
        <v>1</v>
      </c>
      <c r="K21" s="80">
        <v>0</v>
      </c>
      <c r="L21" s="80">
        <v>0</v>
      </c>
      <c r="M21" s="80">
        <v>1</v>
      </c>
      <c r="N21" s="81">
        <f t="shared" si="1"/>
        <v>2</v>
      </c>
      <c r="O21" s="82">
        <f t="shared" si="2"/>
        <v>0.0020312499999999983</v>
      </c>
      <c r="P21" s="83"/>
      <c r="Q21" s="83">
        <v>38</v>
      </c>
      <c r="R21" s="84"/>
      <c r="S21" s="41">
        <v>0.0012731481481481483</v>
      </c>
      <c r="T21" s="163">
        <v>0.027686342592592592</v>
      </c>
      <c r="U21" s="111">
        <f t="shared" si="3"/>
        <v>0</v>
      </c>
      <c r="V21" s="83">
        <v>38</v>
      </c>
    </row>
    <row r="22" spans="1:22" s="85" customFormat="1" ht="18">
      <c r="A22" s="72">
        <v>5</v>
      </c>
      <c r="B22" s="45">
        <v>4</v>
      </c>
      <c r="C22" t="s">
        <v>50</v>
      </c>
      <c r="D22">
        <v>1988</v>
      </c>
      <c r="E22" t="s">
        <v>2</v>
      </c>
      <c r="F22" t="s">
        <v>0</v>
      </c>
      <c r="G22" t="s">
        <v>3</v>
      </c>
      <c r="H22" s="44">
        <v>0.0009375</v>
      </c>
      <c r="I22" s="110">
        <f t="shared" si="0"/>
        <v>0.02798726851851852</v>
      </c>
      <c r="J22" s="80">
        <v>2</v>
      </c>
      <c r="K22" s="80">
        <v>2</v>
      </c>
      <c r="L22" s="80">
        <v>1</v>
      </c>
      <c r="M22" s="80">
        <v>1</v>
      </c>
      <c r="N22" s="81">
        <f t="shared" si="1"/>
        <v>6</v>
      </c>
      <c r="O22" s="82">
        <f t="shared" si="2"/>
        <v>0.002332175925925925</v>
      </c>
      <c r="P22" s="83"/>
      <c r="Q22" s="83">
        <v>34</v>
      </c>
      <c r="R22" s="84"/>
      <c r="S22" s="41">
        <v>0.0009375</v>
      </c>
      <c r="T22" s="163">
        <v>0.02798726851851852</v>
      </c>
      <c r="U22" s="111">
        <f t="shared" si="3"/>
        <v>0</v>
      </c>
      <c r="V22" s="83">
        <v>34</v>
      </c>
    </row>
    <row r="23" spans="1:22" s="85" customFormat="1" ht="18">
      <c r="A23" s="72">
        <v>6</v>
      </c>
      <c r="B23" s="45">
        <v>10</v>
      </c>
      <c r="C23" t="s">
        <v>88</v>
      </c>
      <c r="D23">
        <v>1992</v>
      </c>
      <c r="E23" t="s">
        <v>2</v>
      </c>
      <c r="F23" t="s">
        <v>0</v>
      </c>
      <c r="G23" t="s">
        <v>8</v>
      </c>
      <c r="H23" s="44">
        <v>0.002002314814814815</v>
      </c>
      <c r="I23" s="110">
        <f t="shared" si="0"/>
        <v>0.028510416666666667</v>
      </c>
      <c r="J23" s="80">
        <v>1</v>
      </c>
      <c r="K23" s="80">
        <v>2</v>
      </c>
      <c r="L23" s="80">
        <v>0</v>
      </c>
      <c r="M23" s="80">
        <v>2</v>
      </c>
      <c r="N23" s="81">
        <f t="shared" si="1"/>
        <v>5</v>
      </c>
      <c r="O23" s="82">
        <f t="shared" si="2"/>
        <v>0.0028553240740740726</v>
      </c>
      <c r="P23" s="83"/>
      <c r="Q23" s="83">
        <v>32</v>
      </c>
      <c r="R23" s="84"/>
      <c r="S23" s="41">
        <v>0.002002314814814815</v>
      </c>
      <c r="T23" s="163">
        <v>0.028510416666666667</v>
      </c>
      <c r="U23" s="111">
        <f t="shared" si="3"/>
        <v>0</v>
      </c>
      <c r="V23" s="83">
        <v>32</v>
      </c>
    </row>
    <row r="24" spans="1:22" s="85" customFormat="1" ht="18">
      <c r="A24" s="72">
        <v>7</v>
      </c>
      <c r="B24" s="45">
        <v>6</v>
      </c>
      <c r="C24" t="s">
        <v>127</v>
      </c>
      <c r="D24">
        <v>1992</v>
      </c>
      <c r="E24" t="s">
        <v>4</v>
      </c>
      <c r="F24" t="s">
        <v>6</v>
      </c>
      <c r="G24" t="s">
        <v>5</v>
      </c>
      <c r="H24" s="44">
        <v>0.0016319444444444445</v>
      </c>
      <c r="I24" s="110">
        <f t="shared" si="0"/>
        <v>0.029032407407407406</v>
      </c>
      <c r="J24" s="80">
        <v>1</v>
      </c>
      <c r="K24" s="80">
        <v>1</v>
      </c>
      <c r="L24" s="80">
        <v>2</v>
      </c>
      <c r="M24" s="80">
        <v>2</v>
      </c>
      <c r="N24" s="81">
        <f t="shared" si="1"/>
        <v>6</v>
      </c>
      <c r="O24" s="82">
        <f t="shared" si="2"/>
        <v>0.003377314814814812</v>
      </c>
      <c r="P24" s="83"/>
      <c r="Q24" s="83">
        <v>30</v>
      </c>
      <c r="R24" s="84"/>
      <c r="S24" s="41">
        <v>0.0016319444444444445</v>
      </c>
      <c r="T24" s="163">
        <v>0.029032407407407406</v>
      </c>
      <c r="U24" s="111">
        <f t="shared" si="3"/>
        <v>0</v>
      </c>
      <c r="V24" s="83">
        <v>30</v>
      </c>
    </row>
    <row r="25" spans="1:22" s="85" customFormat="1" ht="18">
      <c r="A25" s="72">
        <v>8</v>
      </c>
      <c r="B25" s="45">
        <v>7</v>
      </c>
      <c r="C25" t="s">
        <v>51</v>
      </c>
      <c r="D25">
        <v>1987</v>
      </c>
      <c r="E25" t="s">
        <v>2</v>
      </c>
      <c r="F25" t="s">
        <v>0</v>
      </c>
      <c r="G25" t="s">
        <v>3</v>
      </c>
      <c r="H25" s="44">
        <v>0.0018055555555555557</v>
      </c>
      <c r="I25" s="110">
        <f t="shared" si="0"/>
        <v>0.02960648148148148</v>
      </c>
      <c r="J25" s="80">
        <v>1</v>
      </c>
      <c r="K25" s="80">
        <v>1</v>
      </c>
      <c r="L25" s="80">
        <v>2</v>
      </c>
      <c r="M25" s="80">
        <v>1</v>
      </c>
      <c r="N25" s="81">
        <f t="shared" si="1"/>
        <v>5</v>
      </c>
      <c r="O25" s="82">
        <f t="shared" si="2"/>
        <v>0.003951388888888886</v>
      </c>
      <c r="P25" s="83"/>
      <c r="Q25" s="83">
        <v>28</v>
      </c>
      <c r="R25" s="84"/>
      <c r="S25" s="41">
        <v>0.0018055555555555557</v>
      </c>
      <c r="T25" s="163">
        <v>0.02960648148148148</v>
      </c>
      <c r="U25" s="111">
        <f t="shared" si="3"/>
        <v>0</v>
      </c>
      <c r="V25" s="83">
        <v>28</v>
      </c>
    </row>
    <row r="26" spans="1:22" s="85" customFormat="1" ht="18">
      <c r="A26" s="72">
        <v>9</v>
      </c>
      <c r="B26" s="45">
        <v>12</v>
      </c>
      <c r="C26" t="s">
        <v>61</v>
      </c>
      <c r="D26">
        <v>1990</v>
      </c>
      <c r="E26" t="s">
        <v>2</v>
      </c>
      <c r="F26" t="s">
        <v>0</v>
      </c>
      <c r="G26" t="s">
        <v>3</v>
      </c>
      <c r="H26" s="44">
        <v>0.002361111111111111</v>
      </c>
      <c r="I26" s="110">
        <f t="shared" si="0"/>
        <v>0.030337962962962966</v>
      </c>
      <c r="J26" s="80">
        <v>2</v>
      </c>
      <c r="K26" s="80">
        <v>1</v>
      </c>
      <c r="L26" s="80">
        <v>1</v>
      </c>
      <c r="M26" s="80">
        <v>2</v>
      </c>
      <c r="N26" s="81">
        <f t="shared" si="1"/>
        <v>6</v>
      </c>
      <c r="O26" s="82">
        <f t="shared" si="2"/>
        <v>0.004682870370370372</v>
      </c>
      <c r="P26" s="83"/>
      <c r="Q26" s="83">
        <v>26</v>
      </c>
      <c r="R26" s="84"/>
      <c r="S26" s="41">
        <v>0.002361111111111111</v>
      </c>
      <c r="T26" s="163">
        <v>0.030337962962962966</v>
      </c>
      <c r="U26" s="111">
        <f t="shared" si="3"/>
        <v>0</v>
      </c>
      <c r="V26" s="83">
        <v>26</v>
      </c>
    </row>
    <row r="27" spans="1:22" s="85" customFormat="1" ht="18">
      <c r="A27" s="72">
        <v>10</v>
      </c>
      <c r="B27" s="45">
        <v>14</v>
      </c>
      <c r="C27" t="s">
        <v>95</v>
      </c>
      <c r="D27">
        <v>1993</v>
      </c>
      <c r="E27" t="s">
        <v>4</v>
      </c>
      <c r="F27" t="s">
        <v>0</v>
      </c>
      <c r="G27" t="s">
        <v>3</v>
      </c>
      <c r="H27" s="44">
        <v>0.0026620370370370374</v>
      </c>
      <c r="I27" s="110">
        <f t="shared" si="0"/>
        <v>0.031038194444444445</v>
      </c>
      <c r="J27" s="80">
        <v>2</v>
      </c>
      <c r="K27" s="80">
        <v>1</v>
      </c>
      <c r="L27" s="80">
        <v>1</v>
      </c>
      <c r="M27" s="80">
        <v>2</v>
      </c>
      <c r="N27" s="81">
        <f t="shared" si="1"/>
        <v>6</v>
      </c>
      <c r="O27" s="82">
        <f t="shared" si="2"/>
        <v>0.005383101851851851</v>
      </c>
      <c r="P27" s="83"/>
      <c r="Q27" s="83">
        <v>24</v>
      </c>
      <c r="R27" s="84"/>
      <c r="S27" s="41">
        <v>0.0026620370370370374</v>
      </c>
      <c r="T27" s="163">
        <v>0.031038194444444445</v>
      </c>
      <c r="U27" s="111">
        <f t="shared" si="3"/>
        <v>0</v>
      </c>
      <c r="V27" s="83">
        <v>24</v>
      </c>
    </row>
    <row r="28" spans="1:22" s="85" customFormat="1" ht="18">
      <c r="A28" s="72">
        <v>11</v>
      </c>
      <c r="B28" s="45">
        <v>11</v>
      </c>
      <c r="C28" t="s">
        <v>132</v>
      </c>
      <c r="D28">
        <v>1993</v>
      </c>
      <c r="E28" t="s">
        <v>4</v>
      </c>
      <c r="F28" t="s">
        <v>0</v>
      </c>
      <c r="G28" t="s">
        <v>8</v>
      </c>
      <c r="H28" s="44">
        <v>0.0022453703703703702</v>
      </c>
      <c r="I28" s="110">
        <f t="shared" si="0"/>
        <v>0.031502314814814816</v>
      </c>
      <c r="J28" s="80">
        <v>3</v>
      </c>
      <c r="K28" s="80">
        <v>0</v>
      </c>
      <c r="L28" s="80">
        <v>4</v>
      </c>
      <c r="M28" s="80">
        <v>2</v>
      </c>
      <c r="N28" s="81">
        <f t="shared" si="1"/>
        <v>9</v>
      </c>
      <c r="O28" s="82">
        <f t="shared" si="2"/>
        <v>0.005847222222222222</v>
      </c>
      <c r="P28" s="83"/>
      <c r="Q28" s="83">
        <v>22</v>
      </c>
      <c r="R28" s="84"/>
      <c r="S28" s="41">
        <v>0.0022453703703703702</v>
      </c>
      <c r="T28" s="163">
        <v>0.031502314814814816</v>
      </c>
      <c r="U28" s="111">
        <f t="shared" si="3"/>
        <v>0</v>
      </c>
      <c r="V28" s="83">
        <v>22</v>
      </c>
    </row>
    <row r="29" spans="1:22" s="85" customFormat="1" ht="18">
      <c r="A29" s="72">
        <v>12</v>
      </c>
      <c r="B29" s="45">
        <v>13</v>
      </c>
      <c r="C29" t="s">
        <v>90</v>
      </c>
      <c r="D29">
        <v>1989</v>
      </c>
      <c r="E29" t="s">
        <v>178</v>
      </c>
      <c r="F29" t="s">
        <v>0</v>
      </c>
      <c r="G29" t="s">
        <v>3</v>
      </c>
      <c r="H29" s="44">
        <v>0.0024652777777777776</v>
      </c>
      <c r="I29" s="110">
        <f t="shared" si="0"/>
        <v>0.03215277777777777</v>
      </c>
      <c r="J29" s="80">
        <v>3</v>
      </c>
      <c r="K29" s="80">
        <v>3</v>
      </c>
      <c r="L29" s="80">
        <v>0</v>
      </c>
      <c r="M29" s="80">
        <v>1</v>
      </c>
      <c r="N29" s="81">
        <f t="shared" si="1"/>
        <v>7</v>
      </c>
      <c r="O29" s="82">
        <f t="shared" si="2"/>
        <v>0.006497685185185179</v>
      </c>
      <c r="P29" s="83"/>
      <c r="Q29" s="83">
        <v>20</v>
      </c>
      <c r="R29" s="84"/>
      <c r="S29" s="41">
        <v>0.0024652777777777776</v>
      </c>
      <c r="T29" s="163">
        <v>0.03215277777777777</v>
      </c>
      <c r="U29" s="111">
        <f t="shared" si="3"/>
        <v>0</v>
      </c>
      <c r="V29" s="83">
        <v>20</v>
      </c>
    </row>
    <row r="30" spans="1:22" s="85" customFormat="1" ht="18">
      <c r="A30" s="72">
        <v>13</v>
      </c>
      <c r="B30" s="45">
        <v>15</v>
      </c>
      <c r="C30" t="s">
        <v>130</v>
      </c>
      <c r="D30">
        <v>1991</v>
      </c>
      <c r="E30" t="s">
        <v>4</v>
      </c>
      <c r="F30" t="s">
        <v>180</v>
      </c>
      <c r="G30" t="s">
        <v>9</v>
      </c>
      <c r="H30" s="44">
        <v>0.002731481481481482</v>
      </c>
      <c r="I30" s="110">
        <f t="shared" si="0"/>
        <v>0.032372685185185185</v>
      </c>
      <c r="J30" s="80">
        <v>2</v>
      </c>
      <c r="K30" s="80">
        <v>3</v>
      </c>
      <c r="L30" s="80">
        <v>2</v>
      </c>
      <c r="M30" s="80">
        <v>2</v>
      </c>
      <c r="N30" s="81">
        <f t="shared" si="1"/>
        <v>9</v>
      </c>
      <c r="O30" s="82">
        <f t="shared" si="2"/>
        <v>0.006717592592592591</v>
      </c>
      <c r="P30" s="83"/>
      <c r="Q30" s="83">
        <v>18</v>
      </c>
      <c r="R30" s="84"/>
      <c r="S30" s="41">
        <v>0.002731481481481482</v>
      </c>
      <c r="T30" s="163">
        <v>0.032372685185185185</v>
      </c>
      <c r="U30" s="111">
        <f t="shared" si="3"/>
        <v>0</v>
      </c>
      <c r="V30" s="83">
        <v>18</v>
      </c>
    </row>
    <row r="31" spans="1:22" s="85" customFormat="1" ht="18">
      <c r="A31" s="72">
        <v>14</v>
      </c>
      <c r="B31" s="45">
        <v>17</v>
      </c>
      <c r="C31" t="s">
        <v>93</v>
      </c>
      <c r="D31">
        <v>1991</v>
      </c>
      <c r="E31" t="s">
        <v>2</v>
      </c>
      <c r="F31" t="s">
        <v>0</v>
      </c>
      <c r="G31" t="s">
        <v>3</v>
      </c>
      <c r="H31" s="44">
        <v>0.003125</v>
      </c>
      <c r="I31" s="110">
        <f t="shared" si="0"/>
        <v>0.03289583333333333</v>
      </c>
      <c r="J31" s="80">
        <v>3</v>
      </c>
      <c r="K31" s="80">
        <v>0</v>
      </c>
      <c r="L31" s="80">
        <v>3</v>
      </c>
      <c r="M31" s="80">
        <v>2</v>
      </c>
      <c r="N31" s="81">
        <f t="shared" si="1"/>
        <v>8</v>
      </c>
      <c r="O31" s="82">
        <f t="shared" si="2"/>
        <v>0.0072407407407407386</v>
      </c>
      <c r="P31" s="83"/>
      <c r="Q31" s="83">
        <v>16</v>
      </c>
      <c r="R31" s="84"/>
      <c r="S31" s="41">
        <v>0.003125</v>
      </c>
      <c r="T31" s="163">
        <v>0.03289583333333333</v>
      </c>
      <c r="U31" s="111">
        <f t="shared" si="3"/>
        <v>0</v>
      </c>
      <c r="V31" s="83">
        <v>16</v>
      </c>
    </row>
    <row r="32" spans="1:22" s="85" customFormat="1" ht="18">
      <c r="A32" s="72">
        <v>15</v>
      </c>
      <c r="B32" s="45">
        <v>23</v>
      </c>
      <c r="C32" t="s">
        <v>91</v>
      </c>
      <c r="D32">
        <v>1992</v>
      </c>
      <c r="E32" t="s">
        <v>2</v>
      </c>
      <c r="F32" t="s">
        <v>0</v>
      </c>
      <c r="G32" t="s">
        <v>3</v>
      </c>
      <c r="H32" s="44">
        <v>0.00347222222222222</v>
      </c>
      <c r="I32" s="110">
        <f t="shared" si="0"/>
        <v>0.03454282407407407</v>
      </c>
      <c r="J32" s="80">
        <v>1</v>
      </c>
      <c r="K32" s="80">
        <v>3</v>
      </c>
      <c r="L32" s="80">
        <v>3</v>
      </c>
      <c r="M32" s="80">
        <v>2</v>
      </c>
      <c r="N32" s="81">
        <f t="shared" si="1"/>
        <v>9</v>
      </c>
      <c r="O32" s="82">
        <f t="shared" si="2"/>
        <v>0.008887731481481479</v>
      </c>
      <c r="P32" s="83"/>
      <c r="Q32" s="83">
        <v>14</v>
      </c>
      <c r="R32" s="84"/>
      <c r="S32" s="41">
        <v>0.005393518518518519</v>
      </c>
      <c r="T32" s="163">
        <v>0.03262152777777778</v>
      </c>
      <c r="U32" s="111">
        <f t="shared" si="3"/>
        <v>0.001921296296296299</v>
      </c>
      <c r="V32" s="83">
        <v>14</v>
      </c>
    </row>
    <row r="33" spans="1:22" s="85" customFormat="1" ht="18">
      <c r="A33" s="72">
        <v>16</v>
      </c>
      <c r="B33" s="45">
        <v>19</v>
      </c>
      <c r="C33" t="s">
        <v>134</v>
      </c>
      <c r="D33">
        <v>1992</v>
      </c>
      <c r="E33" t="s">
        <v>4</v>
      </c>
      <c r="F33" t="s">
        <v>0</v>
      </c>
      <c r="G33" t="s">
        <v>3</v>
      </c>
      <c r="H33" s="44">
        <v>0.003472222222222222</v>
      </c>
      <c r="I33" s="110">
        <f t="shared" si="0"/>
        <v>0.03475925925925926</v>
      </c>
      <c r="J33" s="80">
        <v>1</v>
      </c>
      <c r="K33" s="80">
        <v>2</v>
      </c>
      <c r="L33" s="80">
        <v>1</v>
      </c>
      <c r="M33" s="80">
        <v>2</v>
      </c>
      <c r="N33" s="81">
        <f t="shared" si="1"/>
        <v>6</v>
      </c>
      <c r="O33" s="82">
        <f t="shared" si="2"/>
        <v>0.009104166666666667</v>
      </c>
      <c r="P33" s="83"/>
      <c r="Q33" s="83">
        <v>12</v>
      </c>
      <c r="R33" s="84"/>
      <c r="S33" s="41">
        <v>0.0042592592592592595</v>
      </c>
      <c r="T33" s="163">
        <v>0.03397222222222222</v>
      </c>
      <c r="U33" s="111">
        <f t="shared" si="3"/>
        <v>0.0007870370370370375</v>
      </c>
      <c r="V33" s="83">
        <v>12</v>
      </c>
    </row>
    <row r="34" spans="1:22" s="85" customFormat="1" ht="18">
      <c r="A34" s="72">
        <v>17</v>
      </c>
      <c r="B34" s="45">
        <v>16</v>
      </c>
      <c r="C34" t="s">
        <v>73</v>
      </c>
      <c r="D34">
        <v>1991</v>
      </c>
      <c r="E34" t="s">
        <v>2</v>
      </c>
      <c r="F34" t="s">
        <v>0</v>
      </c>
      <c r="G34" t="s">
        <v>3</v>
      </c>
      <c r="H34" s="44">
        <v>0.003125</v>
      </c>
      <c r="I34" s="110">
        <f t="shared" si="0"/>
        <v>0.0352349537037037</v>
      </c>
      <c r="J34" s="80">
        <v>3</v>
      </c>
      <c r="K34" s="80">
        <v>3</v>
      </c>
      <c r="L34" s="80">
        <v>4</v>
      </c>
      <c r="M34" s="80">
        <v>2</v>
      </c>
      <c r="N34" s="81">
        <f t="shared" si="1"/>
        <v>12</v>
      </c>
      <c r="O34" s="82">
        <f t="shared" si="2"/>
        <v>0.009579861111111105</v>
      </c>
      <c r="P34" s="83"/>
      <c r="Q34" s="83">
        <v>10</v>
      </c>
      <c r="R34" s="84"/>
      <c r="S34" s="41">
        <v>0.003125</v>
      </c>
      <c r="T34" s="163">
        <v>0.0352349537037037</v>
      </c>
      <c r="U34" s="111">
        <f t="shared" si="3"/>
        <v>0</v>
      </c>
      <c r="V34" s="83">
        <v>10</v>
      </c>
    </row>
    <row r="35" spans="1:22" s="85" customFormat="1" ht="18">
      <c r="A35" s="72">
        <v>18</v>
      </c>
      <c r="B35" s="45">
        <v>21</v>
      </c>
      <c r="C35" t="s">
        <v>131</v>
      </c>
      <c r="D35">
        <v>1991</v>
      </c>
      <c r="E35" t="s">
        <v>2</v>
      </c>
      <c r="F35" t="s">
        <v>180</v>
      </c>
      <c r="G35" t="s">
        <v>9</v>
      </c>
      <c r="H35" s="44">
        <v>0.00347222222222222</v>
      </c>
      <c r="I35" s="110">
        <f t="shared" si="0"/>
        <v>0.03599305555555555</v>
      </c>
      <c r="J35" s="80">
        <v>4</v>
      </c>
      <c r="K35" s="80">
        <v>3</v>
      </c>
      <c r="L35" s="80">
        <v>4</v>
      </c>
      <c r="M35" s="80">
        <v>4</v>
      </c>
      <c r="N35" s="81">
        <f t="shared" si="1"/>
        <v>15</v>
      </c>
      <c r="O35" s="82">
        <f t="shared" si="2"/>
        <v>0.010337962962962955</v>
      </c>
      <c r="P35" s="83"/>
      <c r="Q35" s="83">
        <v>9</v>
      </c>
      <c r="R35" s="84"/>
      <c r="S35" s="41">
        <v>0.004768518518518518</v>
      </c>
      <c r="T35" s="163">
        <v>0.034696759259259254</v>
      </c>
      <c r="U35" s="111">
        <f t="shared" si="3"/>
        <v>0.0012962962962962984</v>
      </c>
      <c r="V35" s="83">
        <v>9</v>
      </c>
    </row>
    <row r="36" spans="1:22" s="85" customFormat="1" ht="18">
      <c r="A36" s="72">
        <v>19</v>
      </c>
      <c r="B36" s="45">
        <v>20</v>
      </c>
      <c r="C36" t="s">
        <v>126</v>
      </c>
      <c r="D36">
        <v>1993</v>
      </c>
      <c r="E36" t="s">
        <v>2</v>
      </c>
      <c r="F36" t="s">
        <v>0</v>
      </c>
      <c r="G36" t="s">
        <v>3</v>
      </c>
      <c r="H36" s="44">
        <v>0.00347222222222222</v>
      </c>
      <c r="I36" s="110">
        <f t="shared" si="0"/>
        <v>0.03700115740740741</v>
      </c>
      <c r="J36" s="80">
        <v>1</v>
      </c>
      <c r="K36" s="80">
        <v>2</v>
      </c>
      <c r="L36" s="80">
        <v>5</v>
      </c>
      <c r="M36" s="80">
        <v>3</v>
      </c>
      <c r="N36" s="81">
        <f t="shared" si="1"/>
        <v>11</v>
      </c>
      <c r="O36" s="82">
        <f t="shared" si="2"/>
        <v>0.01134606481481482</v>
      </c>
      <c r="P36" s="83"/>
      <c r="Q36" s="83">
        <v>8</v>
      </c>
      <c r="R36" s="84"/>
      <c r="S36" s="41">
        <v>0.004467592592592593</v>
      </c>
      <c r="T36" s="163">
        <v>0.03600578703703704</v>
      </c>
      <c r="U36" s="111">
        <f t="shared" si="3"/>
        <v>0.0009953703703703735</v>
      </c>
      <c r="V36" s="83">
        <v>8</v>
      </c>
    </row>
    <row r="37" spans="1:22" s="85" customFormat="1" ht="18">
      <c r="A37" s="72">
        <v>20</v>
      </c>
      <c r="B37" s="45">
        <v>24</v>
      </c>
      <c r="C37" t="s">
        <v>94</v>
      </c>
      <c r="D37">
        <v>1993</v>
      </c>
      <c r="E37" t="s">
        <v>4</v>
      </c>
      <c r="F37" t="s">
        <v>0</v>
      </c>
      <c r="G37" t="s">
        <v>3</v>
      </c>
      <c r="H37" s="44">
        <v>0.00347222222222222</v>
      </c>
      <c r="I37" s="110">
        <f t="shared" si="0"/>
        <v>0.037871527777777775</v>
      </c>
      <c r="J37" s="80">
        <v>4</v>
      </c>
      <c r="K37" s="80">
        <v>5</v>
      </c>
      <c r="L37" s="80">
        <v>1</v>
      </c>
      <c r="M37" s="80">
        <v>4</v>
      </c>
      <c r="N37" s="81">
        <f t="shared" si="1"/>
        <v>14</v>
      </c>
      <c r="O37" s="82">
        <f t="shared" si="2"/>
        <v>0.012216435185185181</v>
      </c>
      <c r="P37" s="83"/>
      <c r="Q37" s="83">
        <v>7</v>
      </c>
      <c r="R37" s="84"/>
      <c r="S37" s="41">
        <v>0.005509259259259259</v>
      </c>
      <c r="T37" s="163">
        <v>0.035834490740740736</v>
      </c>
      <c r="U37" s="111">
        <f t="shared" si="3"/>
        <v>0.002037037037037039</v>
      </c>
      <c r="V37" s="83">
        <v>7</v>
      </c>
    </row>
    <row r="38" spans="1:22" s="85" customFormat="1" ht="18">
      <c r="A38" s="72">
        <v>21</v>
      </c>
      <c r="B38" s="45">
        <v>27</v>
      </c>
      <c r="C38" t="s">
        <v>133</v>
      </c>
      <c r="D38">
        <v>1993</v>
      </c>
      <c r="E38" t="s">
        <v>4</v>
      </c>
      <c r="F38" t="s">
        <v>0</v>
      </c>
      <c r="G38" t="s">
        <v>11</v>
      </c>
      <c r="H38" s="44">
        <v>0.00347222222222222</v>
      </c>
      <c r="I38" s="110">
        <f t="shared" si="0"/>
        <v>0.03797800925925926</v>
      </c>
      <c r="J38" s="80">
        <v>2</v>
      </c>
      <c r="K38" s="80">
        <v>2</v>
      </c>
      <c r="L38" s="80">
        <v>1</v>
      </c>
      <c r="M38" s="80">
        <v>1</v>
      </c>
      <c r="N38" s="81">
        <f t="shared" si="1"/>
        <v>6</v>
      </c>
      <c r="O38" s="82">
        <f t="shared" si="2"/>
        <v>0.012322916666666666</v>
      </c>
      <c r="P38" s="83"/>
      <c r="Q38" s="83">
        <v>6</v>
      </c>
      <c r="R38" s="84"/>
      <c r="S38" s="41">
        <v>0.006238425925925925</v>
      </c>
      <c r="T38" s="163">
        <v>0.03521180555555555</v>
      </c>
      <c r="U38" s="111">
        <f t="shared" si="3"/>
        <v>0.002766203703703705</v>
      </c>
      <c r="V38" s="83">
        <v>6</v>
      </c>
    </row>
    <row r="39" spans="1:22" s="85" customFormat="1" ht="18">
      <c r="A39" s="72">
        <v>22</v>
      </c>
      <c r="B39" s="45">
        <v>26</v>
      </c>
      <c r="C39" t="s">
        <v>67</v>
      </c>
      <c r="D39">
        <v>1990</v>
      </c>
      <c r="E39" t="s">
        <v>4</v>
      </c>
      <c r="F39" t="s">
        <v>0</v>
      </c>
      <c r="G39" t="s">
        <v>3</v>
      </c>
      <c r="H39" s="44">
        <v>0.00347222222222222</v>
      </c>
      <c r="I39" s="110">
        <f t="shared" si="0"/>
        <v>0.03910416666666667</v>
      </c>
      <c r="J39" s="80">
        <v>2</v>
      </c>
      <c r="K39" s="80">
        <v>2</v>
      </c>
      <c r="L39" s="80">
        <v>2</v>
      </c>
      <c r="M39" s="80">
        <v>1</v>
      </c>
      <c r="N39" s="81">
        <f t="shared" si="1"/>
        <v>7</v>
      </c>
      <c r="O39" s="82">
        <f t="shared" si="2"/>
        <v>0.013449074074074075</v>
      </c>
      <c r="P39" s="83"/>
      <c r="Q39" s="83">
        <v>5</v>
      </c>
      <c r="R39" s="84"/>
      <c r="S39" s="41">
        <v>0.0061342592592592594</v>
      </c>
      <c r="T39" s="163">
        <v>0.03644212962962963</v>
      </c>
      <c r="U39" s="111">
        <f t="shared" si="3"/>
        <v>0.0026620370370370396</v>
      </c>
      <c r="V39" s="83">
        <v>5</v>
      </c>
    </row>
    <row r="40" spans="1:22" s="85" customFormat="1" ht="18">
      <c r="A40" s="72">
        <v>23</v>
      </c>
      <c r="B40" s="45">
        <v>25</v>
      </c>
      <c r="C40" t="s">
        <v>89</v>
      </c>
      <c r="D40">
        <v>1989</v>
      </c>
      <c r="E40" t="s">
        <v>2</v>
      </c>
      <c r="F40" t="s">
        <v>0</v>
      </c>
      <c r="G40" t="s">
        <v>10</v>
      </c>
      <c r="H40" s="44">
        <v>0.00347222222222222</v>
      </c>
      <c r="I40" s="110">
        <f t="shared" si="0"/>
        <v>0.039850694444444446</v>
      </c>
      <c r="J40" s="80">
        <v>3</v>
      </c>
      <c r="K40" s="80">
        <v>4</v>
      </c>
      <c r="L40" s="80">
        <v>3</v>
      </c>
      <c r="M40" s="80">
        <v>4</v>
      </c>
      <c r="N40" s="81">
        <f t="shared" si="1"/>
        <v>14</v>
      </c>
      <c r="O40" s="82">
        <f t="shared" si="2"/>
        <v>0.014195601851851852</v>
      </c>
      <c r="P40" s="83"/>
      <c r="Q40" s="83">
        <v>4</v>
      </c>
      <c r="R40" s="84"/>
      <c r="S40" s="41">
        <v>0.006030092592592593</v>
      </c>
      <c r="T40" s="163">
        <v>0.037292824074074075</v>
      </c>
      <c r="U40" s="111">
        <f t="shared" si="3"/>
        <v>0.002557870370370373</v>
      </c>
      <c r="V40" s="83">
        <v>4</v>
      </c>
    </row>
    <row r="41" spans="1:22" s="85" customFormat="1" ht="18">
      <c r="A41" s="72" t="s">
        <v>32</v>
      </c>
      <c r="B41" s="45">
        <v>8</v>
      </c>
      <c r="C41" t="s">
        <v>52</v>
      </c>
      <c r="D41">
        <v>1971</v>
      </c>
      <c r="E41" t="s">
        <v>178</v>
      </c>
      <c r="F41" t="s">
        <v>0</v>
      </c>
      <c r="G41" t="s">
        <v>7</v>
      </c>
      <c r="H41" s="44">
        <v>0.0018634259259259261</v>
      </c>
      <c r="I41" s="110" t="s">
        <v>174</v>
      </c>
      <c r="J41" s="80" t="s">
        <v>32</v>
      </c>
      <c r="K41" s="80" t="s">
        <v>32</v>
      </c>
      <c r="L41" s="80" t="s">
        <v>32</v>
      </c>
      <c r="M41" s="80" t="s">
        <v>32</v>
      </c>
      <c r="N41" s="81" t="s">
        <v>32</v>
      </c>
      <c r="O41" s="82" t="s">
        <v>32</v>
      </c>
      <c r="P41" s="83"/>
      <c r="Q41" s="83" t="s">
        <v>32</v>
      </c>
      <c r="R41" s="84"/>
      <c r="S41" s="41">
        <v>0.0018634259259259261</v>
      </c>
      <c r="T41" s="163" t="s">
        <v>32</v>
      </c>
      <c r="U41" s="111">
        <f t="shared" si="3"/>
        <v>0</v>
      </c>
      <c r="V41" s="83">
        <v>3</v>
      </c>
    </row>
    <row r="42" spans="1:22" s="85" customFormat="1" ht="18">
      <c r="A42" s="72" t="s">
        <v>32</v>
      </c>
      <c r="B42" s="45">
        <v>9</v>
      </c>
      <c r="C42" t="s">
        <v>125</v>
      </c>
      <c r="D42">
        <v>1991</v>
      </c>
      <c r="E42" t="s">
        <v>4</v>
      </c>
      <c r="F42" t="s">
        <v>0</v>
      </c>
      <c r="G42" t="s">
        <v>3</v>
      </c>
      <c r="H42" s="44">
        <v>0.001990740740740741</v>
      </c>
      <c r="I42" s="110" t="s">
        <v>174</v>
      </c>
      <c r="J42" s="80" t="s">
        <v>32</v>
      </c>
      <c r="K42" s="80" t="s">
        <v>32</v>
      </c>
      <c r="L42" s="80" t="s">
        <v>32</v>
      </c>
      <c r="M42" s="80" t="s">
        <v>32</v>
      </c>
      <c r="N42" s="81" t="s">
        <v>32</v>
      </c>
      <c r="O42" s="82" t="s">
        <v>32</v>
      </c>
      <c r="P42" s="83"/>
      <c r="Q42" s="83" t="s">
        <v>32</v>
      </c>
      <c r="R42" s="84"/>
      <c r="S42" s="41">
        <v>0.001990740740740741</v>
      </c>
      <c r="T42" s="163" t="s">
        <v>32</v>
      </c>
      <c r="U42" s="111">
        <f t="shared" si="3"/>
        <v>0</v>
      </c>
      <c r="V42" s="83">
        <v>2</v>
      </c>
    </row>
    <row r="43" spans="1:21" s="85" customFormat="1" ht="18">
      <c r="A43" s="72" t="s">
        <v>32</v>
      </c>
      <c r="B43" s="45">
        <v>18</v>
      </c>
      <c r="C43" t="s">
        <v>92</v>
      </c>
      <c r="D43">
        <v>1991</v>
      </c>
      <c r="E43" t="s">
        <v>2</v>
      </c>
      <c r="F43" t="s">
        <v>0</v>
      </c>
      <c r="G43" t="s">
        <v>3</v>
      </c>
      <c r="H43" s="44">
        <v>0.003472222222222222</v>
      </c>
      <c r="I43" s="110" t="s">
        <v>174</v>
      </c>
      <c r="J43" s="80" t="s">
        <v>32</v>
      </c>
      <c r="K43" s="80" t="s">
        <v>32</v>
      </c>
      <c r="L43" s="80" t="s">
        <v>32</v>
      </c>
      <c r="M43" s="80" t="s">
        <v>32</v>
      </c>
      <c r="N43" s="81" t="s">
        <v>32</v>
      </c>
      <c r="O43" s="82" t="s">
        <v>32</v>
      </c>
      <c r="P43" s="83"/>
      <c r="Q43" s="83"/>
      <c r="R43" s="84"/>
      <c r="S43" s="41">
        <v>0.004027777777777778</v>
      </c>
      <c r="T43" s="163" t="s">
        <v>32</v>
      </c>
      <c r="U43" s="111">
        <f t="shared" si="3"/>
        <v>0.0005555555555555557</v>
      </c>
    </row>
    <row r="44" spans="1:21" s="85" customFormat="1" ht="18">
      <c r="A44" s="72" t="s">
        <v>32</v>
      </c>
      <c r="B44" s="45">
        <v>22</v>
      </c>
      <c r="C44" t="s">
        <v>135</v>
      </c>
      <c r="D44">
        <v>1976</v>
      </c>
      <c r="E44" t="s">
        <v>178</v>
      </c>
      <c r="F44" t="s">
        <v>0</v>
      </c>
      <c r="G44" t="s">
        <v>3</v>
      </c>
      <c r="H44" s="44">
        <v>0.00347222222222222</v>
      </c>
      <c r="I44" s="110" t="s">
        <v>174</v>
      </c>
      <c r="J44" s="80" t="s">
        <v>32</v>
      </c>
      <c r="K44" s="80" t="s">
        <v>32</v>
      </c>
      <c r="L44" s="80" t="s">
        <v>32</v>
      </c>
      <c r="M44" s="80" t="s">
        <v>32</v>
      </c>
      <c r="N44" s="81" t="s">
        <v>32</v>
      </c>
      <c r="O44" s="82" t="s">
        <v>32</v>
      </c>
      <c r="P44" s="83"/>
      <c r="Q44" s="83"/>
      <c r="R44" s="84"/>
      <c r="S44" s="41">
        <v>0.005162037037037037</v>
      </c>
      <c r="T44" s="163" t="s">
        <v>32</v>
      </c>
      <c r="U44" s="111">
        <f t="shared" si="3"/>
        <v>0.0016898148148148172</v>
      </c>
    </row>
    <row r="45" spans="1:21" s="85" customFormat="1" ht="18.75">
      <c r="A45" s="72"/>
      <c r="B45" s="78"/>
      <c r="C45" s="106"/>
      <c r="D45" s="107"/>
      <c r="E45" s="108"/>
      <c r="F45" s="109"/>
      <c r="G45" s="109"/>
      <c r="H45" s="79"/>
      <c r="I45" s="110" t="s">
        <v>32</v>
      </c>
      <c r="J45" s="86"/>
      <c r="K45" s="86"/>
      <c r="L45" s="86"/>
      <c r="M45" s="86"/>
      <c r="N45" s="87"/>
      <c r="O45" s="88"/>
      <c r="P45" s="89"/>
      <c r="Q45" s="89"/>
      <c r="R45" s="90"/>
      <c r="S45" s="79"/>
      <c r="T45" s="168" t="s">
        <v>32</v>
      </c>
      <c r="U45" s="111"/>
    </row>
    <row r="46" spans="1:21" s="85" customFormat="1" ht="15.75">
      <c r="A46" s="72"/>
      <c r="B46" s="150" t="s">
        <v>63</v>
      </c>
      <c r="C46" s="150"/>
      <c r="D46" s="137"/>
      <c r="E46" s="165" t="s">
        <v>32</v>
      </c>
      <c r="F46" s="152" t="s">
        <v>188</v>
      </c>
      <c r="G46" s="152"/>
      <c r="H46" s="152"/>
      <c r="I46" s="139"/>
      <c r="J46" s="153"/>
      <c r="K46" s="153"/>
      <c r="L46" s="86"/>
      <c r="M46" s="86"/>
      <c r="N46" s="87"/>
      <c r="O46" s="88"/>
      <c r="P46" s="89"/>
      <c r="Q46" s="89"/>
      <c r="R46" s="90"/>
      <c r="S46" s="79"/>
      <c r="T46" s="168" t="s">
        <v>32</v>
      </c>
      <c r="U46" s="111"/>
    </row>
    <row r="47" spans="1:21" s="85" customFormat="1" ht="15.75">
      <c r="A47" s="72"/>
      <c r="B47" s="150" t="s">
        <v>64</v>
      </c>
      <c r="C47" s="150"/>
      <c r="D47" s="137"/>
      <c r="E47" s="154" t="s">
        <v>32</v>
      </c>
      <c r="F47" s="140"/>
      <c r="G47" s="137"/>
      <c r="H47" s="137"/>
      <c r="I47" s="139"/>
      <c r="J47" s="153"/>
      <c r="K47" s="153"/>
      <c r="L47" s="86"/>
      <c r="M47" s="86"/>
      <c r="N47" s="87"/>
      <c r="O47" s="88"/>
      <c r="P47" s="89"/>
      <c r="Q47" s="89"/>
      <c r="R47" s="90"/>
      <c r="S47" s="79"/>
      <c r="T47" s="168" t="s">
        <v>32</v>
      </c>
      <c r="U47" s="111"/>
    </row>
    <row r="48" spans="1:21" s="85" customFormat="1" ht="15.75">
      <c r="A48" s="72"/>
      <c r="B48" s="155" t="s">
        <v>77</v>
      </c>
      <c r="C48" s="155"/>
      <c r="D48" s="137"/>
      <c r="E48" s="156"/>
      <c r="F48" s="156" t="s">
        <v>189</v>
      </c>
      <c r="G48" s="137"/>
      <c r="H48" s="137"/>
      <c r="I48" s="139"/>
      <c r="J48" s="153"/>
      <c r="K48" s="153"/>
      <c r="L48" s="86"/>
      <c r="M48" s="86"/>
      <c r="N48" s="87"/>
      <c r="O48" s="88"/>
      <c r="P48" s="89"/>
      <c r="Q48" s="89"/>
      <c r="R48" s="90"/>
      <c r="S48" s="79"/>
      <c r="T48" s="168" t="s">
        <v>32</v>
      </c>
      <c r="U48" s="111"/>
    </row>
    <row r="49" spans="1:21" s="85" customFormat="1" ht="15.75">
      <c r="A49" s="72"/>
      <c r="B49" s="155" t="s">
        <v>78</v>
      </c>
      <c r="C49" s="155"/>
      <c r="D49" s="137"/>
      <c r="E49" s="151"/>
      <c r="F49" s="156"/>
      <c r="G49" s="137"/>
      <c r="H49" s="137"/>
      <c r="I49" s="139"/>
      <c r="J49" s="153"/>
      <c r="K49" s="153"/>
      <c r="L49" s="86"/>
      <c r="M49" s="86"/>
      <c r="N49" s="87"/>
      <c r="O49" s="88"/>
      <c r="P49" s="89"/>
      <c r="Q49" s="89"/>
      <c r="R49" s="90"/>
      <c r="S49" s="79"/>
      <c r="T49" s="168" t="s">
        <v>32</v>
      </c>
      <c r="U49" s="111"/>
    </row>
    <row r="50" spans="1:21" s="85" customFormat="1" ht="15.75">
      <c r="A50" s="72"/>
      <c r="B50" s="155"/>
      <c r="C50" s="155"/>
      <c r="D50" s="137"/>
      <c r="E50" s="151"/>
      <c r="F50" s="156"/>
      <c r="G50" s="137"/>
      <c r="H50" s="137"/>
      <c r="I50" s="139"/>
      <c r="J50" s="153"/>
      <c r="K50" s="153"/>
      <c r="L50" s="86"/>
      <c r="M50" s="86"/>
      <c r="N50" s="87"/>
      <c r="O50" s="88"/>
      <c r="P50" s="89"/>
      <c r="Q50" s="89"/>
      <c r="R50" s="90"/>
      <c r="S50" s="79"/>
      <c r="T50" s="168" t="s">
        <v>32</v>
      </c>
      <c r="U50" s="111"/>
    </row>
    <row r="51" spans="1:21" s="85" customFormat="1" ht="15.75">
      <c r="A51" s="72"/>
      <c r="B51" s="157" t="s">
        <v>48</v>
      </c>
      <c r="C51" s="157"/>
      <c r="D51" s="137"/>
      <c r="E51" s="139"/>
      <c r="F51" s="140"/>
      <c r="G51" s="137"/>
      <c r="H51" s="137"/>
      <c r="I51" s="139"/>
      <c r="J51" s="153"/>
      <c r="K51" s="153"/>
      <c r="L51" s="86"/>
      <c r="M51" s="86"/>
      <c r="N51" s="87"/>
      <c r="O51" s="88"/>
      <c r="P51" s="89"/>
      <c r="Q51" s="89"/>
      <c r="R51" s="90"/>
      <c r="S51" s="79"/>
      <c r="T51" s="168" t="s">
        <v>32</v>
      </c>
      <c r="U51" s="111"/>
    </row>
    <row r="52" spans="1:21" s="85" customFormat="1" ht="15.75">
      <c r="A52" s="72"/>
      <c r="B52" s="157" t="s">
        <v>107</v>
      </c>
      <c r="C52" s="157"/>
      <c r="D52" s="137"/>
      <c r="E52" s="139"/>
      <c r="F52" s="140"/>
      <c r="G52" s="137"/>
      <c r="H52" s="137"/>
      <c r="I52" s="139"/>
      <c r="J52" s="153"/>
      <c r="K52" s="153"/>
      <c r="L52" s="86"/>
      <c r="M52" s="86"/>
      <c r="N52" s="87"/>
      <c r="O52" s="88"/>
      <c r="P52" s="89"/>
      <c r="Q52" s="89"/>
      <c r="R52" s="90"/>
      <c r="S52" s="79"/>
      <c r="T52" s="168" t="s">
        <v>32</v>
      </c>
      <c r="U52" s="111"/>
    </row>
    <row r="53" spans="1:21" s="85" customFormat="1" ht="15.75">
      <c r="A53" s="72"/>
      <c r="B53" s="102"/>
      <c r="C53" s="102"/>
      <c r="D53" s="137"/>
      <c r="E53" s="139"/>
      <c r="F53" s="140"/>
      <c r="G53" s="137"/>
      <c r="H53" s="137"/>
      <c r="I53" s="139"/>
      <c r="J53" s="153"/>
      <c r="K53" s="153"/>
      <c r="L53" s="86"/>
      <c r="M53" s="86"/>
      <c r="N53" s="87"/>
      <c r="O53" s="88"/>
      <c r="P53" s="89"/>
      <c r="Q53" s="89"/>
      <c r="R53" s="90"/>
      <c r="S53" s="79"/>
      <c r="T53" s="102"/>
      <c r="U53" s="111"/>
    </row>
    <row r="54" spans="1:21" s="85" customFormat="1" ht="15.75">
      <c r="A54" s="72"/>
      <c r="B54" s="157" t="s">
        <v>49</v>
      </c>
      <c r="C54" s="157"/>
      <c r="D54" s="137"/>
      <c r="E54" s="139"/>
      <c r="F54" s="140"/>
      <c r="G54" s="137"/>
      <c r="H54" s="137"/>
      <c r="I54" s="139"/>
      <c r="J54" s="153"/>
      <c r="K54" s="153"/>
      <c r="L54" s="86"/>
      <c r="M54" s="86"/>
      <c r="N54" s="87"/>
      <c r="O54" s="88"/>
      <c r="P54" s="89"/>
      <c r="Q54" s="89"/>
      <c r="R54" s="90"/>
      <c r="S54" s="79"/>
      <c r="T54" s="102"/>
      <c r="U54" s="111"/>
    </row>
    <row r="55" spans="1:21" s="85" customFormat="1" ht="15.75">
      <c r="A55" s="72"/>
      <c r="B55" s="157" t="s">
        <v>108</v>
      </c>
      <c r="C55" s="157"/>
      <c r="D55" s="137"/>
      <c r="E55" s="139"/>
      <c r="F55" s="140"/>
      <c r="G55" s="137"/>
      <c r="H55" s="137"/>
      <c r="I55" s="139"/>
      <c r="J55" s="153"/>
      <c r="K55" s="153"/>
      <c r="L55" s="86"/>
      <c r="M55" s="86"/>
      <c r="N55" s="87"/>
      <c r="O55" s="88"/>
      <c r="P55" s="89"/>
      <c r="Q55" s="89"/>
      <c r="R55" s="90"/>
      <c r="S55" s="79"/>
      <c r="T55" s="102"/>
      <c r="U55" s="111"/>
    </row>
    <row r="56" spans="1:21" s="85" customFormat="1" ht="18.75">
      <c r="A56" s="72"/>
      <c r="B56" s="78"/>
      <c r="C56" s="106"/>
      <c r="D56" s="107"/>
      <c r="E56" s="108"/>
      <c r="F56" s="109"/>
      <c r="G56" s="109"/>
      <c r="H56" s="79"/>
      <c r="I56" s="110"/>
      <c r="J56" s="86"/>
      <c r="K56" s="86"/>
      <c r="L56" s="86"/>
      <c r="M56" s="86"/>
      <c r="N56" s="87"/>
      <c r="O56" s="88"/>
      <c r="P56" s="89"/>
      <c r="Q56" s="89"/>
      <c r="R56" s="90"/>
      <c r="S56" s="79"/>
      <c r="T56" s="102"/>
      <c r="U56" s="111"/>
    </row>
    <row r="57" spans="1:21" s="85" customFormat="1" ht="18.75">
      <c r="A57" s="72"/>
      <c r="B57" s="78"/>
      <c r="C57" s="106"/>
      <c r="D57" s="107"/>
      <c r="E57" s="108"/>
      <c r="F57" s="109"/>
      <c r="G57" s="109"/>
      <c r="H57" s="79"/>
      <c r="I57" s="110"/>
      <c r="J57" s="86"/>
      <c r="K57" s="86"/>
      <c r="L57" s="86"/>
      <c r="M57" s="86"/>
      <c r="N57" s="87"/>
      <c r="O57" s="88"/>
      <c r="P57" s="89"/>
      <c r="Q57" s="89"/>
      <c r="R57" s="90"/>
      <c r="S57" s="79"/>
      <c r="T57" s="102"/>
      <c r="U57" s="111"/>
    </row>
    <row r="58" spans="1:21" s="85" customFormat="1" ht="18.75">
      <c r="A58" s="72"/>
      <c r="B58" s="78"/>
      <c r="C58" s="106"/>
      <c r="D58" s="107"/>
      <c r="E58" s="108"/>
      <c r="F58" s="109"/>
      <c r="G58" s="109"/>
      <c r="H58" s="79"/>
      <c r="I58" s="110"/>
      <c r="J58" s="86"/>
      <c r="K58" s="86"/>
      <c r="L58" s="86"/>
      <c r="M58" s="86"/>
      <c r="N58" s="87"/>
      <c r="O58" s="88"/>
      <c r="P58" s="89"/>
      <c r="Q58" s="89"/>
      <c r="R58" s="90"/>
      <c r="S58" s="79"/>
      <c r="T58" s="102"/>
      <c r="U58" s="111"/>
    </row>
    <row r="59" spans="1:21" s="85" customFormat="1" ht="18.75">
      <c r="A59" s="72"/>
      <c r="B59" s="78"/>
      <c r="C59" s="106"/>
      <c r="D59" s="107"/>
      <c r="E59" s="108"/>
      <c r="F59" s="109"/>
      <c r="G59" s="109"/>
      <c r="H59" s="79"/>
      <c r="I59" s="110"/>
      <c r="J59" s="86"/>
      <c r="K59" s="86"/>
      <c r="L59" s="86"/>
      <c r="M59" s="86"/>
      <c r="N59" s="87"/>
      <c r="O59" s="88"/>
      <c r="P59" s="89"/>
      <c r="Q59" s="89"/>
      <c r="R59" s="90"/>
      <c r="S59" s="79"/>
      <c r="T59" s="102"/>
      <c r="U59" s="111"/>
    </row>
    <row r="60" spans="1:21" s="85" customFormat="1" ht="18.75">
      <c r="A60" s="72"/>
      <c r="B60" s="78"/>
      <c r="C60" s="106"/>
      <c r="D60" s="107"/>
      <c r="E60" s="108"/>
      <c r="F60" s="109"/>
      <c r="G60" s="109"/>
      <c r="H60" s="79"/>
      <c r="I60" s="110"/>
      <c r="J60" s="86"/>
      <c r="K60" s="86"/>
      <c r="L60" s="86"/>
      <c r="M60" s="86"/>
      <c r="N60" s="87"/>
      <c r="O60" s="88"/>
      <c r="P60" s="89"/>
      <c r="Q60" s="89"/>
      <c r="R60" s="90"/>
      <c r="S60" s="79"/>
      <c r="T60" s="102"/>
      <c r="U60" s="111"/>
    </row>
    <row r="61" spans="1:21" s="85" customFormat="1" ht="18.75">
      <c r="A61" s="72"/>
      <c r="B61" s="78"/>
      <c r="C61" s="106"/>
      <c r="D61" s="107"/>
      <c r="E61" s="108"/>
      <c r="F61" s="109"/>
      <c r="G61" s="109"/>
      <c r="H61" s="79"/>
      <c r="I61" s="110"/>
      <c r="J61" s="86"/>
      <c r="K61" s="86"/>
      <c r="L61" s="86"/>
      <c r="M61" s="86"/>
      <c r="N61" s="87"/>
      <c r="O61" s="88"/>
      <c r="P61" s="89"/>
      <c r="Q61" s="89"/>
      <c r="R61" s="90"/>
      <c r="S61" s="79"/>
      <c r="T61" s="102"/>
      <c r="U61" s="111"/>
    </row>
    <row r="62" spans="1:21" s="85" customFormat="1" ht="18.75">
      <c r="A62" s="72"/>
      <c r="B62" s="78"/>
      <c r="C62" s="106"/>
      <c r="D62" s="107"/>
      <c r="E62" s="108"/>
      <c r="F62" s="109"/>
      <c r="G62" s="109"/>
      <c r="H62" s="79"/>
      <c r="I62" s="110"/>
      <c r="J62" s="86"/>
      <c r="K62" s="86"/>
      <c r="L62" s="86"/>
      <c r="M62" s="86"/>
      <c r="N62" s="87"/>
      <c r="O62" s="88"/>
      <c r="P62" s="89"/>
      <c r="Q62" s="89"/>
      <c r="R62" s="90"/>
      <c r="S62" s="79"/>
      <c r="T62" s="102"/>
      <c r="U62" s="111"/>
    </row>
    <row r="63" spans="1:21" s="85" customFormat="1" ht="18.75">
      <c r="A63" s="72"/>
      <c r="B63" s="78"/>
      <c r="C63" s="106"/>
      <c r="D63" s="107"/>
      <c r="E63" s="108"/>
      <c r="F63" s="109"/>
      <c r="G63" s="109"/>
      <c r="H63" s="79"/>
      <c r="I63" s="110"/>
      <c r="J63" s="86"/>
      <c r="K63" s="86"/>
      <c r="L63" s="86"/>
      <c r="M63" s="86"/>
      <c r="N63" s="87"/>
      <c r="O63" s="88"/>
      <c r="P63" s="89"/>
      <c r="Q63" s="89"/>
      <c r="R63" s="90"/>
      <c r="S63" s="79"/>
      <c r="T63" s="102"/>
      <c r="U63" s="111"/>
    </row>
    <row r="64" spans="1:21" s="85" customFormat="1" ht="18.75">
      <c r="A64" s="72"/>
      <c r="B64" s="78"/>
      <c r="C64" s="106"/>
      <c r="D64" s="107"/>
      <c r="E64" s="108"/>
      <c r="F64" s="109"/>
      <c r="G64" s="109"/>
      <c r="H64" s="79"/>
      <c r="I64" s="110"/>
      <c r="J64" s="86"/>
      <c r="K64" s="86"/>
      <c r="L64" s="86"/>
      <c r="M64" s="86"/>
      <c r="N64" s="87"/>
      <c r="O64" s="88"/>
      <c r="P64" s="89"/>
      <c r="Q64" s="89"/>
      <c r="R64" s="90"/>
      <c r="S64" s="79"/>
      <c r="T64" s="102"/>
      <c r="U64" s="111"/>
    </row>
    <row r="65" spans="1:21" s="85" customFormat="1" ht="18.75">
      <c r="A65" s="72"/>
      <c r="B65" s="78"/>
      <c r="C65" s="106"/>
      <c r="D65" s="107"/>
      <c r="E65" s="108"/>
      <c r="F65" s="109"/>
      <c r="G65" s="109"/>
      <c r="H65" s="79"/>
      <c r="I65" s="110"/>
      <c r="J65" s="86"/>
      <c r="K65" s="86"/>
      <c r="L65" s="86"/>
      <c r="M65" s="86"/>
      <c r="N65" s="87"/>
      <c r="O65" s="88"/>
      <c r="P65" s="89"/>
      <c r="Q65" s="89"/>
      <c r="R65" s="90"/>
      <c r="S65" s="79"/>
      <c r="T65" s="102"/>
      <c r="U65" s="111"/>
    </row>
    <row r="66" spans="1:21" s="85" customFormat="1" ht="18.75">
      <c r="A66" s="72"/>
      <c r="B66" s="78"/>
      <c r="C66" s="106"/>
      <c r="D66" s="107"/>
      <c r="E66" s="108"/>
      <c r="F66" s="109"/>
      <c r="G66" s="109"/>
      <c r="H66" s="79"/>
      <c r="I66" s="110"/>
      <c r="J66" s="86"/>
      <c r="K66" s="86"/>
      <c r="L66" s="86"/>
      <c r="M66" s="86"/>
      <c r="N66" s="87"/>
      <c r="O66" s="88"/>
      <c r="P66" s="89"/>
      <c r="Q66" s="89"/>
      <c r="R66" s="90"/>
      <c r="S66" s="79"/>
      <c r="T66" s="102"/>
      <c r="U66" s="111"/>
    </row>
    <row r="67" spans="1:21" s="85" customFormat="1" ht="18.75">
      <c r="A67" s="72"/>
      <c r="B67" s="78"/>
      <c r="C67" s="106"/>
      <c r="D67" s="107"/>
      <c r="E67" s="108"/>
      <c r="F67" s="109"/>
      <c r="G67" s="109"/>
      <c r="H67" s="79"/>
      <c r="I67" s="110"/>
      <c r="J67" s="86"/>
      <c r="K67" s="86"/>
      <c r="L67" s="86"/>
      <c r="M67" s="86"/>
      <c r="N67" s="87"/>
      <c r="O67" s="88"/>
      <c r="P67" s="89"/>
      <c r="Q67" s="89"/>
      <c r="R67" s="90"/>
      <c r="S67" s="79"/>
      <c r="T67" s="102"/>
      <c r="U67" s="111"/>
    </row>
    <row r="68" spans="1:21" s="85" customFormat="1" ht="18.75">
      <c r="A68" s="72"/>
      <c r="B68" s="78"/>
      <c r="C68" s="106"/>
      <c r="D68" s="107"/>
      <c r="E68" s="108"/>
      <c r="F68" s="109"/>
      <c r="G68" s="109"/>
      <c r="H68" s="79"/>
      <c r="I68" s="110"/>
      <c r="J68" s="86"/>
      <c r="K68" s="86"/>
      <c r="L68" s="86"/>
      <c r="M68" s="86"/>
      <c r="N68" s="87"/>
      <c r="O68" s="88"/>
      <c r="P68" s="89"/>
      <c r="Q68" s="89"/>
      <c r="R68" s="90"/>
      <c r="S68" s="79"/>
      <c r="T68" s="102"/>
      <c r="U68" s="111"/>
    </row>
    <row r="69" spans="1:21" s="85" customFormat="1" ht="18.75">
      <c r="A69" s="72"/>
      <c r="B69" s="78"/>
      <c r="C69" s="106"/>
      <c r="D69" s="107"/>
      <c r="E69" s="108"/>
      <c r="F69" s="109"/>
      <c r="G69" s="109"/>
      <c r="H69" s="79"/>
      <c r="I69" s="110"/>
      <c r="J69" s="86"/>
      <c r="K69" s="86"/>
      <c r="L69" s="86"/>
      <c r="M69" s="86"/>
      <c r="N69" s="87"/>
      <c r="O69" s="88"/>
      <c r="P69" s="89"/>
      <c r="Q69" s="89"/>
      <c r="R69" s="90"/>
      <c r="S69" s="79"/>
      <c r="T69" s="102"/>
      <c r="U69" s="111"/>
    </row>
    <row r="70" spans="1:21" s="85" customFormat="1" ht="18.75">
      <c r="A70" s="72"/>
      <c r="B70" s="78"/>
      <c r="C70" s="106"/>
      <c r="D70" s="107"/>
      <c r="E70" s="108"/>
      <c r="F70" s="109"/>
      <c r="G70" s="109"/>
      <c r="H70" s="79"/>
      <c r="I70" s="110"/>
      <c r="J70" s="86"/>
      <c r="K70" s="86"/>
      <c r="L70" s="86"/>
      <c r="M70" s="86"/>
      <c r="N70" s="87"/>
      <c r="O70" s="88"/>
      <c r="P70" s="89"/>
      <c r="Q70" s="89"/>
      <c r="R70" s="90"/>
      <c r="S70" s="79"/>
      <c r="T70" s="102"/>
      <c r="U70" s="111"/>
    </row>
    <row r="71" spans="2:15" s="91" customFormat="1" ht="15.75">
      <c r="B71" s="92"/>
      <c r="D71" s="92" t="s">
        <v>32</v>
      </c>
      <c r="E71" s="93"/>
      <c r="H71" s="79"/>
      <c r="I71" s="94" t="s">
        <v>32</v>
      </c>
      <c r="J71" s="95"/>
      <c r="K71" s="95"/>
      <c r="L71" s="95"/>
      <c r="M71" s="95"/>
      <c r="N71" s="96"/>
      <c r="O71" s="95"/>
    </row>
    <row r="72" spans="2:15" s="91" customFormat="1" ht="15.75">
      <c r="B72" s="92"/>
      <c r="D72" s="92" t="s">
        <v>32</v>
      </c>
      <c r="E72" s="93"/>
      <c r="H72" s="79"/>
      <c r="I72" s="94" t="s">
        <v>32</v>
      </c>
      <c r="J72" s="95"/>
      <c r="K72" s="95"/>
      <c r="L72" s="95"/>
      <c r="M72" s="95"/>
      <c r="N72" s="96"/>
      <c r="O72" s="95"/>
    </row>
    <row r="73" spans="4:15" s="91" customFormat="1" ht="15.75">
      <c r="D73" s="72" t="s">
        <v>32</v>
      </c>
      <c r="E73" s="86"/>
      <c r="H73" s="79"/>
      <c r="I73" s="94" t="s">
        <v>32</v>
      </c>
      <c r="J73" s="95"/>
      <c r="K73" s="95"/>
      <c r="L73" s="95"/>
      <c r="M73" s="95"/>
      <c r="N73" s="96"/>
      <c r="O73" s="95"/>
    </row>
    <row r="74" spans="1:17" s="91" customFormat="1" ht="15.75">
      <c r="A74" s="72"/>
      <c r="B74" s="97"/>
      <c r="D74" s="92" t="s">
        <v>32</v>
      </c>
      <c r="E74" s="93"/>
      <c r="H74" s="79"/>
      <c r="I74" s="94" t="s">
        <v>32</v>
      </c>
      <c r="J74" s="98"/>
      <c r="K74" s="98"/>
      <c r="L74" s="86"/>
      <c r="M74" s="86"/>
      <c r="N74" s="87"/>
      <c r="O74" s="98"/>
      <c r="P74" s="99"/>
      <c r="Q74" s="86"/>
    </row>
    <row r="75" spans="1:17" s="91" customFormat="1" ht="15.75">
      <c r="A75" s="72"/>
      <c r="B75" s="97"/>
      <c r="D75" s="72"/>
      <c r="E75" s="93"/>
      <c r="H75" s="79"/>
      <c r="I75" s="94" t="s">
        <v>32</v>
      </c>
      <c r="J75" s="98"/>
      <c r="K75" s="98"/>
      <c r="L75" s="86"/>
      <c r="M75" s="86"/>
      <c r="N75" s="87"/>
      <c r="O75" s="98"/>
      <c r="P75" s="99"/>
      <c r="Q75" s="86"/>
    </row>
    <row r="76" spans="8:14" s="91" customFormat="1" ht="15.75">
      <c r="H76" s="79"/>
      <c r="I76" s="94" t="s">
        <v>32</v>
      </c>
      <c r="N76" s="100"/>
    </row>
    <row r="77" spans="8:14" s="91" customFormat="1" ht="15.75">
      <c r="H77" s="79"/>
      <c r="I77" s="94"/>
      <c r="N77" s="100"/>
    </row>
    <row r="78" spans="8:14" s="91" customFormat="1" ht="15.75">
      <c r="H78" s="79"/>
      <c r="I78" s="94"/>
      <c r="N78" s="100"/>
    </row>
    <row r="79" spans="8:14" s="91" customFormat="1" ht="15.75">
      <c r="H79" s="79"/>
      <c r="I79" s="94"/>
      <c r="N79" s="100"/>
    </row>
    <row r="80" spans="8:14" s="91" customFormat="1" ht="15.75">
      <c r="H80" s="79"/>
      <c r="I80" s="94"/>
      <c r="N80" s="100"/>
    </row>
    <row r="81" spans="1:8" ht="20.25">
      <c r="A81" s="29"/>
      <c r="B81" s="5"/>
      <c r="C81"/>
      <c r="D81" s="29"/>
      <c r="E81"/>
      <c r="F81"/>
      <c r="G81"/>
      <c r="H81"/>
    </row>
    <row r="82" spans="1:8" ht="20.25">
      <c r="A82" s="29"/>
      <c r="B82" s="5"/>
      <c r="C82"/>
      <c r="D82" s="29"/>
      <c r="E82"/>
      <c r="F82"/>
      <c r="G82"/>
      <c r="H82"/>
    </row>
    <row r="83" spans="1:8" ht="20.25">
      <c r="A83" s="29"/>
      <c r="B83" s="5"/>
      <c r="C83"/>
      <c r="D83" s="29"/>
      <c r="E83"/>
      <c r="F83"/>
      <c r="G83"/>
      <c r="H83"/>
    </row>
    <row r="84" spans="1:8" ht="20.25">
      <c r="A84" s="29"/>
      <c r="B84" s="5"/>
      <c r="C84"/>
      <c r="D84" s="29"/>
      <c r="E84"/>
      <c r="F84"/>
      <c r="G84"/>
      <c r="H84"/>
    </row>
    <row r="85" spans="1:8" ht="20.25">
      <c r="A85" s="29"/>
      <c r="B85" s="5"/>
      <c r="C85"/>
      <c r="D85" s="29"/>
      <c r="E85"/>
      <c r="F85"/>
      <c r="G85"/>
      <c r="H85"/>
    </row>
    <row r="86" spans="1:8" ht="20.25">
      <c r="A86" s="29"/>
      <c r="B86" s="5"/>
      <c r="C86"/>
      <c r="D86" s="29"/>
      <c r="E86"/>
      <c r="F86"/>
      <c r="G86"/>
      <c r="H86"/>
    </row>
    <row r="87" spans="1:8" ht="20.25">
      <c r="A87" s="29"/>
      <c r="B87" s="5"/>
      <c r="C87"/>
      <c r="D87" s="29"/>
      <c r="E87"/>
      <c r="F87"/>
      <c r="G87"/>
      <c r="H87"/>
    </row>
    <row r="88" spans="1:8" ht="20.25">
      <c r="A88" s="29"/>
      <c r="B88" s="5"/>
      <c r="C88"/>
      <c r="D88" s="29"/>
      <c r="E88"/>
      <c r="F88"/>
      <c r="G88"/>
      <c r="H88"/>
    </row>
    <row r="89" spans="1:8" ht="20.25">
      <c r="A89" s="29"/>
      <c r="B89" s="5"/>
      <c r="C89"/>
      <c r="D89" s="29"/>
      <c r="E89"/>
      <c r="F89"/>
      <c r="G89"/>
      <c r="H89"/>
    </row>
    <row r="90" spans="1:8" ht="20.25">
      <c r="A90" s="29"/>
      <c r="B90" s="5"/>
      <c r="C90"/>
      <c r="D90" s="29"/>
      <c r="E90"/>
      <c r="F90"/>
      <c r="G90"/>
      <c r="H90"/>
    </row>
    <row r="91" spans="1:8" ht="20.25">
      <c r="A91" s="29"/>
      <c r="B91" s="5"/>
      <c r="C91"/>
      <c r="D91" s="29"/>
      <c r="E91"/>
      <c r="F91"/>
      <c r="G91"/>
      <c r="H91"/>
    </row>
    <row r="92" spans="1:8" ht="20.25">
      <c r="A92" s="29"/>
      <c r="B92" s="5"/>
      <c r="C92"/>
      <c r="D92" s="29"/>
      <c r="E92"/>
      <c r="F92"/>
      <c r="G92"/>
      <c r="H92"/>
    </row>
    <row r="93" spans="1:8" ht="20.25">
      <c r="A93" s="29"/>
      <c r="B93" s="5"/>
      <c r="C93"/>
      <c r="D93" s="29"/>
      <c r="E93"/>
      <c r="F93"/>
      <c r="G93"/>
      <c r="H93"/>
    </row>
    <row r="94" spans="1:8" ht="20.25">
      <c r="A94" s="29"/>
      <c r="B94" s="5"/>
      <c r="C94"/>
      <c r="D94" s="29"/>
      <c r="E94"/>
      <c r="F94"/>
      <c r="G94"/>
      <c r="H94"/>
    </row>
    <row r="95" spans="1:8" ht="20.25">
      <c r="A95" s="29"/>
      <c r="B95" s="5"/>
      <c r="C95"/>
      <c r="D95" s="29"/>
      <c r="E95"/>
      <c r="F95"/>
      <c r="G95"/>
      <c r="H95"/>
    </row>
    <row r="96" spans="1:8" ht="20.25">
      <c r="A96" s="29"/>
      <c r="B96" s="5"/>
      <c r="C96"/>
      <c r="D96" s="29"/>
      <c r="E96"/>
      <c r="F96"/>
      <c r="G96"/>
      <c r="H96"/>
    </row>
    <row r="97" spans="1:8" ht="20.25">
      <c r="A97" s="29"/>
      <c r="B97" s="5"/>
      <c r="C97"/>
      <c r="D97" s="29"/>
      <c r="E97"/>
      <c r="F97"/>
      <c r="G97"/>
      <c r="H97"/>
    </row>
    <row r="98" spans="1:8" ht="20.25">
      <c r="A98" s="29"/>
      <c r="B98" s="5"/>
      <c r="C98"/>
      <c r="D98" s="29"/>
      <c r="E98"/>
      <c r="F98"/>
      <c r="G98"/>
      <c r="H98"/>
    </row>
    <row r="99" spans="1:8" ht="20.25">
      <c r="A99" s="29"/>
      <c r="B99" s="5"/>
      <c r="C99"/>
      <c r="D99" s="29"/>
      <c r="E99"/>
      <c r="F99"/>
      <c r="G99"/>
      <c r="H99"/>
    </row>
    <row r="100" spans="1:8" ht="20.25">
      <c r="A100" s="29"/>
      <c r="B100" s="5"/>
      <c r="C100"/>
      <c r="D100" s="29"/>
      <c r="E100"/>
      <c r="F100"/>
      <c r="G100"/>
      <c r="H100"/>
    </row>
    <row r="101" spans="1:8" ht="20.25">
      <c r="A101" s="29"/>
      <c r="B101" s="5"/>
      <c r="C101"/>
      <c r="D101" s="29"/>
      <c r="E101"/>
      <c r="F101"/>
      <c r="G101"/>
      <c r="H101"/>
    </row>
    <row r="102" spans="1:8" ht="20.25">
      <c r="A102" s="29"/>
      <c r="B102" s="5"/>
      <c r="C102"/>
      <c r="D102" s="29"/>
      <c r="E102"/>
      <c r="F102"/>
      <c r="G102"/>
      <c r="H102"/>
    </row>
    <row r="103" spans="1:8" ht="20.25">
      <c r="A103" s="29"/>
      <c r="B103" s="5"/>
      <c r="C103"/>
      <c r="D103" s="29"/>
      <c r="E103"/>
      <c r="F103"/>
      <c r="G103"/>
      <c r="H103"/>
    </row>
    <row r="104" spans="1:8" ht="20.25">
      <c r="A104" s="29"/>
      <c r="B104" s="5"/>
      <c r="C104"/>
      <c r="D104" s="29"/>
      <c r="E104"/>
      <c r="F104"/>
      <c r="G104"/>
      <c r="H104"/>
    </row>
  </sheetData>
  <sheetProtection/>
  <mergeCells count="1">
    <mergeCell ref="J15:N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W46"/>
  <sheetViews>
    <sheetView zoomScale="60" zoomScaleNormal="60" zoomScalePageLayoutView="0" workbookViewId="0" topLeftCell="A1">
      <selection activeCell="E54" sqref="E54"/>
    </sheetView>
  </sheetViews>
  <sheetFormatPr defaultColWidth="9.00390625" defaultRowHeight="12.75"/>
  <cols>
    <col min="1" max="1" width="4.125" style="102" customWidth="1"/>
    <col min="2" max="2" width="7.375" style="102" customWidth="1"/>
    <col min="3" max="3" width="20.125" style="102" customWidth="1"/>
    <col min="4" max="4" width="5.875" style="102" customWidth="1"/>
    <col min="5" max="5" width="6.375" style="102" customWidth="1"/>
    <col min="6" max="6" width="10.375" style="102" customWidth="1"/>
    <col min="7" max="7" width="25.375" style="102" customWidth="1"/>
    <col min="8" max="8" width="13.375" style="102" hidden="1" customWidth="1"/>
    <col min="9" max="9" width="13.125" style="102" customWidth="1"/>
    <col min="10" max="13" width="4.125" style="113" customWidth="1"/>
    <col min="14" max="14" width="4.75390625" style="102" customWidth="1"/>
    <col min="15" max="15" width="11.125" style="102" customWidth="1"/>
    <col min="16" max="16" width="4.75390625" style="102" customWidth="1"/>
    <col min="17" max="17" width="6.375" style="102" customWidth="1"/>
    <col min="18" max="19" width="8.875" style="102" hidden="1" customWidth="1"/>
    <col min="20" max="20" width="12.00390625" style="102" hidden="1" customWidth="1"/>
    <col min="21" max="21" width="12.375" style="102" hidden="1" customWidth="1"/>
    <col min="22" max="22" width="13.25390625" style="102" hidden="1" customWidth="1"/>
    <col min="23" max="23" width="0" style="102" hidden="1" customWidth="1"/>
    <col min="24" max="16384" width="9.125" style="102" customWidth="1"/>
  </cols>
  <sheetData>
    <row r="1" spans="1:10" ht="18">
      <c r="A1" s="18" t="s">
        <v>98</v>
      </c>
      <c r="B1" s="45"/>
      <c r="C1" s="45"/>
      <c r="D1"/>
      <c r="E1"/>
      <c r="F1"/>
      <c r="G1"/>
      <c r="H1"/>
      <c r="I1"/>
      <c r="J1"/>
    </row>
    <row r="2" spans="1:10" ht="18">
      <c r="A2" s="160" t="s">
        <v>116</v>
      </c>
      <c r="B2" s="45"/>
      <c r="C2" s="45"/>
      <c r="D2"/>
      <c r="E2"/>
      <c r="F2"/>
      <c r="G2"/>
      <c r="H2"/>
      <c r="I2"/>
      <c r="J2"/>
    </row>
    <row r="3" spans="1:10" ht="18">
      <c r="A3" s="160" t="s">
        <v>117</v>
      </c>
      <c r="B3" s="45"/>
      <c r="C3" s="45"/>
      <c r="D3"/>
      <c r="E3"/>
      <c r="F3"/>
      <c r="G3"/>
      <c r="H3"/>
      <c r="I3"/>
      <c r="J3"/>
    </row>
    <row r="4" spans="1:10" ht="20.25">
      <c r="A4" s="159" t="s">
        <v>118</v>
      </c>
      <c r="B4" s="45"/>
      <c r="C4" s="45"/>
      <c r="D4"/>
      <c r="E4"/>
      <c r="F4"/>
      <c r="G4"/>
      <c r="H4"/>
      <c r="I4"/>
      <c r="J4"/>
    </row>
    <row r="5" spans="1:10" ht="20.25">
      <c r="A5" s="159" t="s">
        <v>119</v>
      </c>
      <c r="B5" s="45"/>
      <c r="C5" s="45"/>
      <c r="D5"/>
      <c r="E5"/>
      <c r="F5"/>
      <c r="G5"/>
      <c r="H5"/>
      <c r="I5"/>
      <c r="J5"/>
    </row>
    <row r="6" spans="1:10" ht="20.25">
      <c r="A6" s="159" t="s">
        <v>120</v>
      </c>
      <c r="B6" s="45"/>
      <c r="C6" s="45"/>
      <c r="D6"/>
      <c r="E6"/>
      <c r="F6"/>
      <c r="G6"/>
      <c r="H6"/>
      <c r="I6"/>
      <c r="J6"/>
    </row>
    <row r="7" spans="1:10" ht="20.25">
      <c r="A7" s="29" t="s">
        <v>121</v>
      </c>
      <c r="B7" s="5"/>
      <c r="C7" s="29"/>
      <c r="D7"/>
      <c r="E7"/>
      <c r="F7"/>
      <c r="G7"/>
      <c r="H7"/>
      <c r="I7"/>
      <c r="J7"/>
    </row>
    <row r="8" spans="1:13" ht="20.25">
      <c r="A8" s="29" t="s">
        <v>122</v>
      </c>
      <c r="B8" s="5"/>
      <c r="C8" s="29"/>
      <c r="D8"/>
      <c r="E8"/>
      <c r="F8"/>
      <c r="G8"/>
      <c r="H8"/>
      <c r="I8"/>
      <c r="J8"/>
      <c r="K8" s="102"/>
      <c r="L8" s="102"/>
      <c r="M8" s="102"/>
    </row>
    <row r="9" spans="3:13" ht="20.25">
      <c r="C9" s="101"/>
      <c r="J9" s="102"/>
      <c r="K9" s="102"/>
      <c r="L9" s="102"/>
      <c r="M9" s="102"/>
    </row>
    <row r="10" spans="1:13" ht="20.25">
      <c r="A10" s="73" t="s">
        <v>106</v>
      </c>
      <c r="C10" s="101"/>
      <c r="J10" s="102"/>
      <c r="K10" s="102"/>
      <c r="L10" s="102"/>
      <c r="M10" s="102"/>
    </row>
    <row r="11" spans="3:13" ht="20.25">
      <c r="C11" s="101"/>
      <c r="J11" s="102"/>
      <c r="K11" s="102"/>
      <c r="L11" s="102"/>
      <c r="M11" s="102"/>
    </row>
    <row r="12" spans="1:13" ht="20.25" hidden="1">
      <c r="A12" s="112" t="s">
        <v>18</v>
      </c>
      <c r="C12" s="101"/>
      <c r="J12" s="102"/>
      <c r="K12" s="102"/>
      <c r="L12" s="102"/>
      <c r="M12" s="102"/>
    </row>
    <row r="13" spans="1:13" ht="20.25">
      <c r="A13" s="112" t="s">
        <v>101</v>
      </c>
      <c r="C13" s="101"/>
      <c r="J13" s="102"/>
      <c r="K13" s="102"/>
      <c r="L13" s="102"/>
      <c r="M13" s="102"/>
    </row>
    <row r="14" spans="3:13" ht="20.25">
      <c r="C14" s="101"/>
      <c r="J14" s="102"/>
      <c r="K14" s="102"/>
      <c r="L14" s="102"/>
      <c r="M14" s="102"/>
    </row>
    <row r="15" spans="1:13" ht="18">
      <c r="A15" s="103" t="s">
        <v>19</v>
      </c>
      <c r="C15" s="112"/>
      <c r="I15" s="113"/>
      <c r="K15" s="102"/>
      <c r="L15" s="102"/>
      <c r="M15" s="102"/>
    </row>
    <row r="16" spans="1:13" ht="18">
      <c r="A16" s="104" t="s">
        <v>20</v>
      </c>
      <c r="C16" s="114"/>
      <c r="I16" s="113"/>
      <c r="J16" s="102"/>
      <c r="K16" s="102"/>
      <c r="L16" s="102"/>
      <c r="M16" s="102"/>
    </row>
    <row r="17" spans="1:14" ht="18">
      <c r="A17" s="37" t="s">
        <v>191</v>
      </c>
      <c r="C17" s="114"/>
      <c r="N17" s="115"/>
    </row>
    <row r="18" spans="1:22" ht="12.75">
      <c r="A18" s="116" t="s">
        <v>65</v>
      </c>
      <c r="B18" s="117" t="s">
        <v>43</v>
      </c>
      <c r="C18" s="118" t="s">
        <v>33</v>
      </c>
      <c r="D18" s="118" t="s">
        <v>29</v>
      </c>
      <c r="E18" s="118" t="s">
        <v>31</v>
      </c>
      <c r="F18" s="164" t="s">
        <v>53</v>
      </c>
      <c r="G18" s="117"/>
      <c r="H18" s="117" t="s">
        <v>34</v>
      </c>
      <c r="I18" s="119" t="s">
        <v>26</v>
      </c>
      <c r="J18" s="173" t="s">
        <v>27</v>
      </c>
      <c r="K18" s="174"/>
      <c r="L18" s="174"/>
      <c r="M18" s="174"/>
      <c r="N18" s="175"/>
      <c r="O18" s="116" t="s">
        <v>46</v>
      </c>
      <c r="P18" s="116" t="s">
        <v>54</v>
      </c>
      <c r="Q18" s="121" t="s">
        <v>75</v>
      </c>
      <c r="R18" s="122"/>
      <c r="S18" s="122"/>
      <c r="T18" s="113" t="s">
        <v>102</v>
      </c>
      <c r="U18" s="113" t="s">
        <v>103</v>
      </c>
      <c r="V18" s="113" t="s">
        <v>104</v>
      </c>
    </row>
    <row r="19" spans="1:22" ht="12.75">
      <c r="A19" s="123" t="s">
        <v>62</v>
      </c>
      <c r="B19" s="124" t="s">
        <v>44</v>
      </c>
      <c r="C19" s="125" t="s">
        <v>40</v>
      </c>
      <c r="D19" s="125" t="s">
        <v>30</v>
      </c>
      <c r="E19" s="125" t="s">
        <v>39</v>
      </c>
      <c r="F19" s="125" t="s">
        <v>32</v>
      </c>
      <c r="G19" s="124"/>
      <c r="H19" s="124" t="s">
        <v>35</v>
      </c>
      <c r="I19" s="125" t="s">
        <v>36</v>
      </c>
      <c r="J19" s="120" t="s">
        <v>37</v>
      </c>
      <c r="K19" s="120" t="s">
        <v>80</v>
      </c>
      <c r="L19" s="120" t="s">
        <v>38</v>
      </c>
      <c r="M19" s="120" t="s">
        <v>38</v>
      </c>
      <c r="N19" s="126" t="s">
        <v>28</v>
      </c>
      <c r="O19" s="123" t="s">
        <v>47</v>
      </c>
      <c r="P19" s="123" t="s">
        <v>55</v>
      </c>
      <c r="Q19" s="127" t="s">
        <v>76</v>
      </c>
      <c r="R19" s="122"/>
      <c r="S19" s="122"/>
      <c r="T19" s="113"/>
      <c r="U19" s="113"/>
      <c r="V19" s="113" t="s">
        <v>105</v>
      </c>
    </row>
    <row r="20" spans="1:23" ht="18">
      <c r="A20" s="129">
        <v>1</v>
      </c>
      <c r="B20" s="45">
        <v>101</v>
      </c>
      <c r="C20" t="s">
        <v>59</v>
      </c>
      <c r="D20" s="1">
        <v>1983</v>
      </c>
      <c r="E20" s="1" t="s">
        <v>12</v>
      </c>
      <c r="F20" t="s">
        <v>68</v>
      </c>
      <c r="G20" t="s">
        <v>13</v>
      </c>
      <c r="H20" s="44">
        <v>0</v>
      </c>
      <c r="I20" s="110">
        <f aca="true" t="shared" si="0" ref="I20:I31">U20+V20</f>
        <v>0.024363425925925927</v>
      </c>
      <c r="J20" s="130">
        <v>1</v>
      </c>
      <c r="K20" s="130">
        <v>1</v>
      </c>
      <c r="L20" s="130">
        <v>3</v>
      </c>
      <c r="M20" s="130">
        <v>1</v>
      </c>
      <c r="N20" s="131">
        <f aca="true" t="shared" si="1" ref="N20:N32">SUM(J20:M20)</f>
        <v>6</v>
      </c>
      <c r="O20" s="132">
        <f>I20-$I$20</f>
        <v>0</v>
      </c>
      <c r="P20" s="133"/>
      <c r="Q20" s="83">
        <v>50</v>
      </c>
      <c r="R20" s="134"/>
      <c r="S20" s="128"/>
      <c r="T20" s="44">
        <v>0</v>
      </c>
      <c r="U20" s="163">
        <v>0.024363425925925927</v>
      </c>
      <c r="V20" s="135">
        <f aca="true" t="shared" si="2" ref="V20:V32">T20-H20</f>
        <v>0</v>
      </c>
      <c r="W20" s="83">
        <v>50</v>
      </c>
    </row>
    <row r="21" spans="1:23" ht="19.5" customHeight="1">
      <c r="A21" s="129">
        <v>2</v>
      </c>
      <c r="B21" s="45">
        <v>102</v>
      </c>
      <c r="C21" t="s">
        <v>82</v>
      </c>
      <c r="D21" s="1">
        <v>1984</v>
      </c>
      <c r="E21" s="1" t="s">
        <v>178</v>
      </c>
      <c r="F21" t="s">
        <v>0</v>
      </c>
      <c r="G21" t="s">
        <v>3</v>
      </c>
      <c r="H21" s="44">
        <v>0.001574074074074074</v>
      </c>
      <c r="I21" s="110">
        <f t="shared" si="0"/>
        <v>0.027219907407407404</v>
      </c>
      <c r="J21" s="130">
        <v>1</v>
      </c>
      <c r="K21" s="130">
        <v>1</v>
      </c>
      <c r="L21" s="130">
        <v>2</v>
      </c>
      <c r="M21" s="130">
        <v>1</v>
      </c>
      <c r="N21" s="131">
        <f t="shared" si="1"/>
        <v>5</v>
      </c>
      <c r="O21" s="132">
        <f aca="true" t="shared" si="3" ref="O21:O31">I21-$I$20</f>
        <v>0.002856481481481477</v>
      </c>
      <c r="P21" s="133"/>
      <c r="Q21" s="83">
        <v>45</v>
      </c>
      <c r="R21" s="134"/>
      <c r="S21" s="128"/>
      <c r="T21" s="44">
        <v>0.001574074074074074</v>
      </c>
      <c r="U21" s="163">
        <v>0.027219907407407404</v>
      </c>
      <c r="V21" s="135">
        <f t="shared" si="2"/>
        <v>0</v>
      </c>
      <c r="W21" s="83">
        <v>45</v>
      </c>
    </row>
    <row r="22" spans="1:23" ht="19.5" customHeight="1">
      <c r="A22" s="129">
        <v>3</v>
      </c>
      <c r="B22" s="45">
        <v>103</v>
      </c>
      <c r="C22" t="s">
        <v>85</v>
      </c>
      <c r="D22" s="1">
        <v>1981</v>
      </c>
      <c r="E22" s="1" t="s">
        <v>12</v>
      </c>
      <c r="F22" t="s">
        <v>0</v>
      </c>
      <c r="G22" t="s">
        <v>16</v>
      </c>
      <c r="H22" s="44">
        <v>0.0019328703703703704</v>
      </c>
      <c r="I22" s="110">
        <f t="shared" si="0"/>
        <v>0.028770833333333332</v>
      </c>
      <c r="J22" s="130">
        <v>1</v>
      </c>
      <c r="K22" s="130">
        <v>1</v>
      </c>
      <c r="L22" s="130">
        <v>3</v>
      </c>
      <c r="M22" s="130">
        <v>0</v>
      </c>
      <c r="N22" s="131">
        <f t="shared" si="1"/>
        <v>5</v>
      </c>
      <c r="O22" s="132">
        <f t="shared" si="3"/>
        <v>0.004407407407407405</v>
      </c>
      <c r="P22" s="133"/>
      <c r="Q22" s="83">
        <v>40</v>
      </c>
      <c r="R22" s="134"/>
      <c r="S22" s="128"/>
      <c r="T22" s="44">
        <v>0.0019328703703703704</v>
      </c>
      <c r="U22" s="163">
        <v>0.028770833333333332</v>
      </c>
      <c r="V22" s="135">
        <f t="shared" si="2"/>
        <v>0</v>
      </c>
      <c r="W22" s="83">
        <v>40</v>
      </c>
    </row>
    <row r="23" spans="1:23" ht="19.5" customHeight="1">
      <c r="A23" s="129">
        <v>4</v>
      </c>
      <c r="B23" s="45">
        <v>104</v>
      </c>
      <c r="C23" t="s">
        <v>74</v>
      </c>
      <c r="D23" s="1">
        <v>1989</v>
      </c>
      <c r="E23" s="1" t="s">
        <v>178</v>
      </c>
      <c r="F23" t="s">
        <v>15</v>
      </c>
      <c r="G23" t="s">
        <v>14</v>
      </c>
      <c r="H23" s="44">
        <v>0.0025</v>
      </c>
      <c r="I23" s="110">
        <f t="shared" si="0"/>
        <v>0.02965625</v>
      </c>
      <c r="J23" s="130">
        <v>2</v>
      </c>
      <c r="K23" s="130">
        <v>0</v>
      </c>
      <c r="L23" s="130">
        <v>3</v>
      </c>
      <c r="M23" s="130">
        <v>1</v>
      </c>
      <c r="N23" s="131">
        <f t="shared" si="1"/>
        <v>6</v>
      </c>
      <c r="O23" s="132">
        <f t="shared" si="3"/>
        <v>0.005292824074074071</v>
      </c>
      <c r="P23" s="133"/>
      <c r="Q23" s="83">
        <v>38</v>
      </c>
      <c r="R23" s="134"/>
      <c r="S23" s="128"/>
      <c r="T23" s="44">
        <v>0.0025</v>
      </c>
      <c r="U23" s="163">
        <v>0.02965625</v>
      </c>
      <c r="V23" s="135">
        <f t="shared" si="2"/>
        <v>0</v>
      </c>
      <c r="W23" s="83">
        <v>38</v>
      </c>
    </row>
    <row r="24" spans="1:23" ht="19.5" customHeight="1">
      <c r="A24" s="129">
        <v>5</v>
      </c>
      <c r="B24" s="45">
        <v>107</v>
      </c>
      <c r="C24" t="s">
        <v>86</v>
      </c>
      <c r="D24" s="1">
        <v>1988</v>
      </c>
      <c r="E24" s="1" t="s">
        <v>178</v>
      </c>
      <c r="F24" t="s">
        <v>0</v>
      </c>
      <c r="G24" t="s">
        <v>3</v>
      </c>
      <c r="H24" s="44">
        <v>0.002916666666666667</v>
      </c>
      <c r="I24" s="110">
        <f t="shared" si="0"/>
        <v>0.029980324074074072</v>
      </c>
      <c r="J24" s="130">
        <v>0</v>
      </c>
      <c r="K24" s="130">
        <v>0</v>
      </c>
      <c r="L24" s="130">
        <v>3</v>
      </c>
      <c r="M24" s="130">
        <v>0</v>
      </c>
      <c r="N24" s="131">
        <f t="shared" si="1"/>
        <v>3</v>
      </c>
      <c r="O24" s="132">
        <f t="shared" si="3"/>
        <v>0.005616898148148145</v>
      </c>
      <c r="P24" s="133"/>
      <c r="Q24" s="83">
        <v>34</v>
      </c>
      <c r="R24" s="134"/>
      <c r="S24" s="128"/>
      <c r="T24" s="44">
        <v>0.002916666666666667</v>
      </c>
      <c r="U24" s="163">
        <v>0.029980324074074072</v>
      </c>
      <c r="V24" s="135">
        <f t="shared" si="2"/>
        <v>0</v>
      </c>
      <c r="W24" s="83">
        <v>34</v>
      </c>
    </row>
    <row r="25" spans="1:23" ht="19.5" customHeight="1">
      <c r="A25" s="129">
        <v>6</v>
      </c>
      <c r="B25" s="45">
        <v>106</v>
      </c>
      <c r="C25" t="s">
        <v>69</v>
      </c>
      <c r="D25" s="1">
        <v>1986</v>
      </c>
      <c r="E25" s="1" t="s">
        <v>178</v>
      </c>
      <c r="F25" t="s">
        <v>0</v>
      </c>
      <c r="G25" t="s">
        <v>8</v>
      </c>
      <c r="H25" s="44">
        <v>0.0028125</v>
      </c>
      <c r="I25" s="110">
        <f t="shared" si="0"/>
        <v>0.030084490740740738</v>
      </c>
      <c r="J25" s="130">
        <v>2</v>
      </c>
      <c r="K25" s="130">
        <v>3</v>
      </c>
      <c r="L25" s="130">
        <v>1</v>
      </c>
      <c r="M25" s="130">
        <v>3</v>
      </c>
      <c r="N25" s="131">
        <f t="shared" si="1"/>
        <v>9</v>
      </c>
      <c r="O25" s="132">
        <f t="shared" si="3"/>
        <v>0.005721064814814811</v>
      </c>
      <c r="P25" s="133"/>
      <c r="Q25" s="83">
        <v>32</v>
      </c>
      <c r="R25" s="134"/>
      <c r="S25" s="128"/>
      <c r="T25" s="44">
        <v>0.0028125</v>
      </c>
      <c r="U25" s="163">
        <v>0.030084490740740738</v>
      </c>
      <c r="V25" s="135">
        <f t="shared" si="2"/>
        <v>0</v>
      </c>
      <c r="W25" s="83">
        <v>32</v>
      </c>
    </row>
    <row r="26" spans="1:23" ht="19.5" customHeight="1">
      <c r="A26" s="129">
        <v>7</v>
      </c>
      <c r="B26" s="45">
        <v>105</v>
      </c>
      <c r="C26" t="s">
        <v>71</v>
      </c>
      <c r="D26" s="1">
        <v>1984</v>
      </c>
      <c r="E26" s="1" t="s">
        <v>178</v>
      </c>
      <c r="F26" t="s">
        <v>0</v>
      </c>
      <c r="G26" t="s">
        <v>17</v>
      </c>
      <c r="H26" s="44">
        <v>0.002685185185185185</v>
      </c>
      <c r="I26" s="110">
        <f t="shared" si="0"/>
        <v>0.030489583333333334</v>
      </c>
      <c r="J26" s="130">
        <v>2</v>
      </c>
      <c r="K26" s="130">
        <v>2</v>
      </c>
      <c r="L26" s="130">
        <v>0</v>
      </c>
      <c r="M26" s="130">
        <v>2</v>
      </c>
      <c r="N26" s="131">
        <f t="shared" si="1"/>
        <v>6</v>
      </c>
      <c r="O26" s="132">
        <f t="shared" si="3"/>
        <v>0.0061261574074074066</v>
      </c>
      <c r="P26" s="133"/>
      <c r="Q26" s="83">
        <v>30</v>
      </c>
      <c r="R26" s="134"/>
      <c r="S26" s="128"/>
      <c r="T26" s="44">
        <v>0.002685185185185185</v>
      </c>
      <c r="U26" s="163">
        <v>0.030489583333333334</v>
      </c>
      <c r="V26" s="135">
        <f t="shared" si="2"/>
        <v>0</v>
      </c>
      <c r="W26" s="83">
        <v>30</v>
      </c>
    </row>
    <row r="27" spans="1:23" ht="19.5" customHeight="1">
      <c r="A27" s="129">
        <v>8</v>
      </c>
      <c r="B27" s="45">
        <v>108</v>
      </c>
      <c r="C27" t="s">
        <v>123</v>
      </c>
      <c r="D27" s="1">
        <v>1993</v>
      </c>
      <c r="E27" s="1" t="s">
        <v>2</v>
      </c>
      <c r="F27" t="s">
        <v>0</v>
      </c>
      <c r="G27" t="s">
        <v>8</v>
      </c>
      <c r="H27" s="44">
        <v>0.003472222222222222</v>
      </c>
      <c r="I27" s="110">
        <f t="shared" si="0"/>
        <v>0.03248958333333333</v>
      </c>
      <c r="J27" s="130">
        <v>4</v>
      </c>
      <c r="K27" s="130">
        <v>2</v>
      </c>
      <c r="L27" s="130">
        <v>1</v>
      </c>
      <c r="M27" s="130">
        <v>2</v>
      </c>
      <c r="N27" s="131">
        <f t="shared" si="1"/>
        <v>9</v>
      </c>
      <c r="O27" s="132">
        <f t="shared" si="3"/>
        <v>0.008126157407407401</v>
      </c>
      <c r="P27" s="133"/>
      <c r="Q27" s="83">
        <v>28</v>
      </c>
      <c r="R27" s="134"/>
      <c r="S27" s="128"/>
      <c r="T27" s="44">
        <v>0.004097222222222223</v>
      </c>
      <c r="U27" s="163">
        <v>0.03186458333333333</v>
      </c>
      <c r="V27" s="135">
        <f t="shared" si="2"/>
        <v>0.0006250000000000006</v>
      </c>
      <c r="W27" s="83">
        <v>28</v>
      </c>
    </row>
    <row r="28" spans="1:23" ht="19.5" customHeight="1">
      <c r="A28" s="129">
        <v>9</v>
      </c>
      <c r="B28" s="45">
        <v>109</v>
      </c>
      <c r="C28" t="s">
        <v>83</v>
      </c>
      <c r="D28" s="1">
        <v>1989</v>
      </c>
      <c r="E28" s="1" t="s">
        <v>4</v>
      </c>
      <c r="F28" t="s">
        <v>0</v>
      </c>
      <c r="G28" t="s">
        <v>1</v>
      </c>
      <c r="H28" s="44">
        <v>0.003472222222222222</v>
      </c>
      <c r="I28" s="110">
        <f t="shared" si="0"/>
        <v>0.034658564814814816</v>
      </c>
      <c r="J28" s="130">
        <v>2</v>
      </c>
      <c r="K28" s="130">
        <v>1</v>
      </c>
      <c r="L28" s="130">
        <v>2</v>
      </c>
      <c r="M28" s="130">
        <v>2</v>
      </c>
      <c r="N28" s="131">
        <f t="shared" si="1"/>
        <v>7</v>
      </c>
      <c r="O28" s="132">
        <f t="shared" si="3"/>
        <v>0.010295138888888888</v>
      </c>
      <c r="P28" s="133"/>
      <c r="Q28" s="83">
        <v>26</v>
      </c>
      <c r="R28" s="134"/>
      <c r="S28" s="128"/>
      <c r="T28" s="44">
        <v>0.005092592592592592</v>
      </c>
      <c r="U28" s="163">
        <v>0.033038194444444446</v>
      </c>
      <c r="V28" s="135">
        <f t="shared" si="2"/>
        <v>0.00162037037037037</v>
      </c>
      <c r="W28" s="83">
        <v>26</v>
      </c>
    </row>
    <row r="29" spans="1:23" ht="19.5" customHeight="1">
      <c r="A29" s="129">
        <v>10</v>
      </c>
      <c r="B29" s="45">
        <v>111</v>
      </c>
      <c r="C29" t="s">
        <v>66</v>
      </c>
      <c r="D29" s="1">
        <v>1990</v>
      </c>
      <c r="E29" s="1" t="s">
        <v>2</v>
      </c>
      <c r="F29" t="s">
        <v>0</v>
      </c>
      <c r="G29" t="s">
        <v>1</v>
      </c>
      <c r="H29" s="44">
        <v>0.00347222222222222</v>
      </c>
      <c r="I29" s="110">
        <f t="shared" si="0"/>
        <v>0.036578703703703704</v>
      </c>
      <c r="J29" s="130">
        <v>1</v>
      </c>
      <c r="K29" s="130">
        <v>0</v>
      </c>
      <c r="L29" s="130">
        <v>2</v>
      </c>
      <c r="M29" s="130">
        <v>0</v>
      </c>
      <c r="N29" s="131">
        <f t="shared" si="1"/>
        <v>3</v>
      </c>
      <c r="O29" s="132">
        <f t="shared" si="3"/>
        <v>0.012215277777777776</v>
      </c>
      <c r="P29" s="133"/>
      <c r="Q29" s="83">
        <v>24</v>
      </c>
      <c r="R29" s="134"/>
      <c r="S29" s="128"/>
      <c r="T29" s="44">
        <v>0.0058564814814814825</v>
      </c>
      <c r="U29" s="163">
        <v>0.034194444444444444</v>
      </c>
      <c r="V29" s="135">
        <f t="shared" si="2"/>
        <v>0.0023842592592592626</v>
      </c>
      <c r="W29" s="83">
        <v>24</v>
      </c>
    </row>
    <row r="30" spans="1:23" ht="19.5" customHeight="1">
      <c r="A30" s="129">
        <v>11</v>
      </c>
      <c r="B30" s="45">
        <v>112</v>
      </c>
      <c r="C30" t="s">
        <v>70</v>
      </c>
      <c r="D30" s="1">
        <v>1990</v>
      </c>
      <c r="E30" s="1" t="s">
        <v>2</v>
      </c>
      <c r="F30" t="s">
        <v>0</v>
      </c>
      <c r="G30" t="s">
        <v>3</v>
      </c>
      <c r="H30" s="44">
        <v>0.00347222222222222</v>
      </c>
      <c r="I30" s="110">
        <f t="shared" si="0"/>
        <v>0.03682523148148148</v>
      </c>
      <c r="J30" s="130">
        <v>1</v>
      </c>
      <c r="K30" s="130">
        <v>2</v>
      </c>
      <c r="L30" s="130">
        <v>1</v>
      </c>
      <c r="M30" s="130">
        <v>2</v>
      </c>
      <c r="N30" s="131">
        <f t="shared" si="1"/>
        <v>6</v>
      </c>
      <c r="O30" s="132">
        <f t="shared" si="3"/>
        <v>0.012461805555555552</v>
      </c>
      <c r="P30" s="133"/>
      <c r="Q30" s="83">
        <v>22</v>
      </c>
      <c r="R30" s="134"/>
      <c r="S30" s="128"/>
      <c r="T30" s="44">
        <v>0.005868055555555554</v>
      </c>
      <c r="U30" s="163">
        <v>0.034429398148148146</v>
      </c>
      <c r="V30" s="135">
        <f t="shared" si="2"/>
        <v>0.0023958333333333344</v>
      </c>
      <c r="W30" s="83">
        <v>22</v>
      </c>
    </row>
    <row r="31" spans="1:23" ht="19.5" customHeight="1">
      <c r="A31" s="129">
        <v>12</v>
      </c>
      <c r="B31" s="45">
        <v>110</v>
      </c>
      <c r="C31" t="s">
        <v>84</v>
      </c>
      <c r="D31" s="1">
        <v>1991</v>
      </c>
      <c r="E31" s="1" t="s">
        <v>4</v>
      </c>
      <c r="F31" t="s">
        <v>0</v>
      </c>
      <c r="G31" t="s">
        <v>3</v>
      </c>
      <c r="H31" s="44">
        <v>0.00347222222222222</v>
      </c>
      <c r="I31" s="110">
        <f t="shared" si="0"/>
        <v>0.03867013888888889</v>
      </c>
      <c r="J31" s="130">
        <v>1</v>
      </c>
      <c r="K31" s="130">
        <v>4</v>
      </c>
      <c r="L31" s="130">
        <v>2</v>
      </c>
      <c r="M31" s="130">
        <v>3</v>
      </c>
      <c r="N31" s="131">
        <f t="shared" si="1"/>
        <v>10</v>
      </c>
      <c r="O31" s="132">
        <f t="shared" si="3"/>
        <v>0.014306712962962966</v>
      </c>
      <c r="P31" s="133"/>
      <c r="Q31" s="83">
        <v>20</v>
      </c>
      <c r="R31" s="134"/>
      <c r="S31" s="128"/>
      <c r="T31" s="44">
        <v>0.005185185185185185</v>
      </c>
      <c r="U31" s="163">
        <v>0.03695717592592593</v>
      </c>
      <c r="V31" s="135">
        <f t="shared" si="2"/>
        <v>0.0017129629629629652</v>
      </c>
      <c r="W31" s="83">
        <v>20</v>
      </c>
    </row>
    <row r="32" spans="1:23" ht="19.5" customHeight="1">
      <c r="A32" s="129" t="s">
        <v>32</v>
      </c>
      <c r="B32" s="45">
        <v>113</v>
      </c>
      <c r="C32" t="s">
        <v>124</v>
      </c>
      <c r="D32" s="1">
        <v>1993</v>
      </c>
      <c r="E32" s="1" t="s">
        <v>2</v>
      </c>
      <c r="F32" t="s">
        <v>0</v>
      </c>
      <c r="G32" t="s">
        <v>8</v>
      </c>
      <c r="H32" s="44">
        <v>0.00347222222222222</v>
      </c>
      <c r="I32" s="110" t="s">
        <v>174</v>
      </c>
      <c r="J32" s="126"/>
      <c r="K32" s="126"/>
      <c r="L32" s="126"/>
      <c r="M32" s="126"/>
      <c r="N32" s="131">
        <f t="shared" si="1"/>
        <v>0</v>
      </c>
      <c r="O32" s="132" t="s">
        <v>32</v>
      </c>
      <c r="P32" s="126"/>
      <c r="Q32" s="126"/>
      <c r="R32" s="126"/>
      <c r="S32" s="128"/>
      <c r="T32" s="44">
        <v>0.007523148148148148</v>
      </c>
      <c r="U32" s="163" t="s">
        <v>32</v>
      </c>
      <c r="V32" s="135">
        <f t="shared" si="2"/>
        <v>0.004050925925925928</v>
      </c>
      <c r="W32" s="83">
        <v>18</v>
      </c>
    </row>
    <row r="33" spans="1:23" ht="12.75">
      <c r="A33" s="128" t="s">
        <v>32</v>
      </c>
      <c r="B33" s="128"/>
      <c r="C33" s="128"/>
      <c r="D33" s="128"/>
      <c r="E33" s="128"/>
      <c r="F33" s="128"/>
      <c r="G33" s="128"/>
      <c r="H33" s="128"/>
      <c r="I33" s="128"/>
      <c r="J33" s="102"/>
      <c r="K33" s="102"/>
      <c r="L33" s="102"/>
      <c r="M33" s="102"/>
      <c r="S33" s="128"/>
      <c r="W33" s="83">
        <v>16</v>
      </c>
    </row>
    <row r="34" spans="1:23" ht="18">
      <c r="A34" s="138"/>
      <c r="B34" s="136"/>
      <c r="C34" s="137"/>
      <c r="D34" s="139"/>
      <c r="E34" s="140"/>
      <c r="F34" s="141"/>
      <c r="G34" s="141"/>
      <c r="H34" s="142"/>
      <c r="I34" s="143"/>
      <c r="J34" s="144"/>
      <c r="K34" s="144"/>
      <c r="L34" s="144"/>
      <c r="M34" s="144"/>
      <c r="N34" s="145"/>
      <c r="O34" s="146"/>
      <c r="P34" s="147"/>
      <c r="Q34" s="148"/>
      <c r="R34" s="148"/>
      <c r="S34" s="148"/>
      <c r="W34" s="83">
        <v>14</v>
      </c>
    </row>
    <row r="35" spans="1:23" ht="15">
      <c r="A35" s="138"/>
      <c r="B35" s="150" t="s">
        <v>63</v>
      </c>
      <c r="C35" s="137"/>
      <c r="D35" s="139"/>
      <c r="E35" s="141">
        <v>113</v>
      </c>
      <c r="F35" s="141"/>
      <c r="G35" s="141"/>
      <c r="H35" s="142"/>
      <c r="I35" s="143"/>
      <c r="J35" s="144"/>
      <c r="K35" s="144"/>
      <c r="L35" s="144"/>
      <c r="M35" s="144"/>
      <c r="N35" s="145"/>
      <c r="O35" s="146"/>
      <c r="P35" s="147"/>
      <c r="Q35" s="148"/>
      <c r="R35" s="148"/>
      <c r="S35" s="148"/>
      <c r="W35" s="83">
        <v>12</v>
      </c>
    </row>
    <row r="36" spans="1:23" ht="15">
      <c r="A36" s="138"/>
      <c r="B36" s="150" t="s">
        <v>64</v>
      </c>
      <c r="C36" s="137"/>
      <c r="D36" s="139"/>
      <c r="E36" s="140"/>
      <c r="F36" s="141"/>
      <c r="G36" s="141"/>
      <c r="H36" s="142"/>
      <c r="I36" s="143"/>
      <c r="J36" s="144"/>
      <c r="K36" s="144"/>
      <c r="L36" s="144"/>
      <c r="M36" s="144"/>
      <c r="N36" s="145"/>
      <c r="O36" s="146"/>
      <c r="P36" s="147"/>
      <c r="Q36" s="148"/>
      <c r="R36" s="148"/>
      <c r="S36" s="148"/>
      <c r="T36" s="149"/>
      <c r="W36" s="83">
        <v>10</v>
      </c>
    </row>
    <row r="37" spans="1:23" ht="15">
      <c r="A37" s="138"/>
      <c r="B37" s="155" t="s">
        <v>77</v>
      </c>
      <c r="C37" s="137"/>
      <c r="D37" s="139"/>
      <c r="E37" s="140"/>
      <c r="F37" s="141"/>
      <c r="G37" s="141"/>
      <c r="H37" s="142"/>
      <c r="I37" s="143"/>
      <c r="J37" s="144"/>
      <c r="K37" s="144"/>
      <c r="L37" s="144"/>
      <c r="M37" s="144"/>
      <c r="N37" s="145"/>
      <c r="O37" s="146"/>
      <c r="P37" s="147"/>
      <c r="Q37" s="148"/>
      <c r="R37" s="148"/>
      <c r="S37" s="148"/>
      <c r="T37" s="149"/>
      <c r="W37" s="83">
        <v>9</v>
      </c>
    </row>
    <row r="38" spans="1:23" ht="15">
      <c r="A38" s="138"/>
      <c r="B38" s="155" t="s">
        <v>78</v>
      </c>
      <c r="C38" s="137"/>
      <c r="D38" s="139"/>
      <c r="E38" s="140"/>
      <c r="F38" s="141"/>
      <c r="G38" s="141"/>
      <c r="H38" s="142"/>
      <c r="I38" s="143"/>
      <c r="J38" s="144"/>
      <c r="K38" s="144"/>
      <c r="L38" s="144"/>
      <c r="M38" s="144"/>
      <c r="N38" s="145"/>
      <c r="O38" s="146"/>
      <c r="P38" s="147"/>
      <c r="Q38" s="148"/>
      <c r="R38" s="148"/>
      <c r="S38" s="148"/>
      <c r="T38" s="149"/>
      <c r="W38" s="83">
        <v>8</v>
      </c>
    </row>
    <row r="39" spans="1:23" ht="15">
      <c r="A39" s="138"/>
      <c r="B39" s="155"/>
      <c r="C39" s="137"/>
      <c r="D39" s="139"/>
      <c r="E39" s="140"/>
      <c r="F39" s="141"/>
      <c r="G39" s="141"/>
      <c r="H39" s="142"/>
      <c r="I39" s="143"/>
      <c r="J39" s="144"/>
      <c r="K39" s="144"/>
      <c r="L39" s="144"/>
      <c r="M39" s="144"/>
      <c r="N39" s="145"/>
      <c r="O39" s="146"/>
      <c r="P39" s="147"/>
      <c r="Q39" s="148"/>
      <c r="R39" s="148"/>
      <c r="S39" s="148"/>
      <c r="T39" s="149"/>
      <c r="W39" s="83">
        <v>7</v>
      </c>
    </row>
    <row r="40" spans="1:23" ht="15">
      <c r="A40" s="138"/>
      <c r="B40" s="157" t="s">
        <v>48</v>
      </c>
      <c r="C40" s="137"/>
      <c r="D40" s="139"/>
      <c r="E40" s="140"/>
      <c r="F40" s="141"/>
      <c r="G40" s="141"/>
      <c r="H40" s="142"/>
      <c r="I40" s="143"/>
      <c r="J40" s="144"/>
      <c r="K40" s="144"/>
      <c r="L40" s="144"/>
      <c r="M40" s="144"/>
      <c r="N40" s="145"/>
      <c r="O40" s="146"/>
      <c r="P40" s="147"/>
      <c r="Q40" s="148"/>
      <c r="R40" s="148"/>
      <c r="S40" s="148"/>
      <c r="T40" s="149"/>
      <c r="W40" s="83">
        <v>6</v>
      </c>
    </row>
    <row r="41" spans="1:23" ht="15">
      <c r="A41" s="138"/>
      <c r="B41" s="157" t="s">
        <v>107</v>
      </c>
      <c r="C41" s="137"/>
      <c r="D41" s="139"/>
      <c r="E41" s="140"/>
      <c r="F41" s="141"/>
      <c r="G41" s="141"/>
      <c r="H41" s="142"/>
      <c r="I41" s="143"/>
      <c r="J41" s="144"/>
      <c r="K41" s="144"/>
      <c r="L41" s="144"/>
      <c r="M41" s="144"/>
      <c r="N41" s="145"/>
      <c r="O41" s="146"/>
      <c r="P41" s="147"/>
      <c r="Q41" s="148"/>
      <c r="R41" s="148"/>
      <c r="S41" s="148"/>
      <c r="T41" s="149"/>
      <c r="W41" s="83">
        <v>5</v>
      </c>
    </row>
    <row r="42" spans="1:23" ht="15">
      <c r="A42" s="138"/>
      <c r="C42" s="137"/>
      <c r="D42" s="139"/>
      <c r="E42" s="140"/>
      <c r="F42" s="141"/>
      <c r="G42" s="141"/>
      <c r="H42" s="142"/>
      <c r="I42" s="143"/>
      <c r="J42" s="144"/>
      <c r="K42" s="144"/>
      <c r="L42" s="144"/>
      <c r="M42" s="144"/>
      <c r="N42" s="145"/>
      <c r="O42" s="146"/>
      <c r="P42" s="147"/>
      <c r="Q42" s="148"/>
      <c r="R42" s="148"/>
      <c r="S42" s="148"/>
      <c r="T42" s="149"/>
      <c r="W42" s="83">
        <v>4</v>
      </c>
    </row>
    <row r="43" spans="1:23" ht="15">
      <c r="A43" s="138"/>
      <c r="B43" s="157" t="s">
        <v>49</v>
      </c>
      <c r="C43" s="137"/>
      <c r="D43" s="139"/>
      <c r="E43" s="140"/>
      <c r="F43" s="141"/>
      <c r="G43" s="141"/>
      <c r="H43" s="142"/>
      <c r="I43" s="143"/>
      <c r="J43" s="144"/>
      <c r="K43" s="144"/>
      <c r="L43" s="144"/>
      <c r="M43" s="144"/>
      <c r="N43" s="145"/>
      <c r="O43" s="146"/>
      <c r="P43" s="147"/>
      <c r="Q43" s="148"/>
      <c r="R43" s="148"/>
      <c r="S43" s="148"/>
      <c r="T43" s="149"/>
      <c r="W43" s="83">
        <v>3</v>
      </c>
    </row>
    <row r="44" spans="1:23" ht="15">
      <c r="A44" s="138"/>
      <c r="B44" s="157" t="s">
        <v>108</v>
      </c>
      <c r="C44" s="137"/>
      <c r="D44" s="139"/>
      <c r="E44" s="140"/>
      <c r="F44" s="141"/>
      <c r="G44" s="141"/>
      <c r="H44" s="142"/>
      <c r="I44" s="143"/>
      <c r="J44" s="144"/>
      <c r="K44" s="144"/>
      <c r="L44" s="144"/>
      <c r="M44" s="144"/>
      <c r="N44" s="145"/>
      <c r="O44" s="146"/>
      <c r="P44" s="147"/>
      <c r="Q44" s="148"/>
      <c r="R44" s="148"/>
      <c r="S44" s="148"/>
      <c r="T44" s="149"/>
      <c r="W44" s="83">
        <v>2</v>
      </c>
    </row>
    <row r="45" spans="1:20" ht="18">
      <c r="A45" s="138"/>
      <c r="B45" s="136"/>
      <c r="C45" s="137"/>
      <c r="D45" s="139"/>
      <c r="E45" s="140"/>
      <c r="F45" s="141"/>
      <c r="G45" s="141"/>
      <c r="H45" s="142"/>
      <c r="I45" s="143"/>
      <c r="J45" s="144"/>
      <c r="K45" s="144"/>
      <c r="L45" s="144"/>
      <c r="M45" s="144"/>
      <c r="N45" s="145"/>
      <c r="O45" s="146"/>
      <c r="P45" s="147"/>
      <c r="Q45" s="148"/>
      <c r="R45" s="148"/>
      <c r="S45" s="148"/>
      <c r="T45" s="149"/>
    </row>
    <row r="46" spans="1:20" ht="18">
      <c r="A46" s="138"/>
      <c r="B46" s="136"/>
      <c r="C46" s="137"/>
      <c r="D46" s="139"/>
      <c r="E46" s="140"/>
      <c r="F46" s="141"/>
      <c r="G46" s="141"/>
      <c r="H46" s="142"/>
      <c r="I46" s="143"/>
      <c r="J46" s="144"/>
      <c r="K46" s="144"/>
      <c r="L46" s="144"/>
      <c r="M46" s="144"/>
      <c r="N46" s="145"/>
      <c r="O46" s="146"/>
      <c r="P46" s="147"/>
      <c r="Q46" s="148"/>
      <c r="R46" s="148"/>
      <c r="S46" s="148"/>
      <c r="T46" s="149"/>
    </row>
  </sheetData>
  <sheetProtection/>
  <mergeCells count="1">
    <mergeCell ref="J18:N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4" r:id="rId2"/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S57"/>
  <sheetViews>
    <sheetView view="pageLayout" zoomScaleNormal="60" workbookViewId="0" topLeftCell="A1">
      <selection activeCell="F55" sqref="F55"/>
    </sheetView>
  </sheetViews>
  <sheetFormatPr defaultColWidth="9.00390625" defaultRowHeight="12.75"/>
  <cols>
    <col min="1" max="1" width="4.125" style="0" customWidth="1"/>
    <col min="2" max="2" width="7.00390625" style="0" customWidth="1"/>
    <col min="3" max="3" width="22.875" style="0" customWidth="1"/>
    <col min="4" max="4" width="5.75390625" style="0" customWidth="1"/>
    <col min="5" max="5" width="6.25390625" style="0" customWidth="1"/>
    <col min="6" max="6" width="36.875" style="0" customWidth="1"/>
    <col min="7" max="7" width="9.875" style="0" hidden="1" customWidth="1"/>
    <col min="8" max="8" width="10.875" style="0" hidden="1" customWidth="1"/>
    <col min="9" max="9" width="11.75390625" style="0" customWidth="1"/>
    <col min="10" max="10" width="4.125" style="0" customWidth="1"/>
    <col min="11" max="12" width="4.625" style="0" customWidth="1"/>
    <col min="13" max="13" width="12.00390625" style="0" customWidth="1"/>
    <col min="14" max="14" width="7.00390625" style="0" customWidth="1"/>
  </cols>
  <sheetData>
    <row r="1" spans="1:3" ht="18">
      <c r="A1" s="18" t="s">
        <v>109</v>
      </c>
      <c r="B1" s="45"/>
      <c r="C1" s="45"/>
    </row>
    <row r="2" spans="1:3" ht="18">
      <c r="A2" s="160" t="s">
        <v>110</v>
      </c>
      <c r="B2" s="45"/>
      <c r="C2" s="45"/>
    </row>
    <row r="3" spans="1:3" ht="20.25">
      <c r="A3" s="159" t="s">
        <v>112</v>
      </c>
      <c r="B3" s="45"/>
      <c r="C3" s="45"/>
    </row>
    <row r="4" spans="1:3" ht="20.25">
      <c r="A4" s="159" t="s">
        <v>113</v>
      </c>
      <c r="B4" s="45"/>
      <c r="C4" s="45"/>
    </row>
    <row r="5" spans="1:3" ht="20.25">
      <c r="A5" s="29" t="s">
        <v>114</v>
      </c>
      <c r="C5" s="29"/>
    </row>
    <row r="6" spans="1:3" ht="20.25">
      <c r="A6" s="29" t="s">
        <v>115</v>
      </c>
      <c r="C6" s="29"/>
    </row>
    <row r="7" ht="20.25">
      <c r="C7" s="29"/>
    </row>
    <row r="8" spans="1:3" ht="20.25">
      <c r="A8" s="18" t="s">
        <v>136</v>
      </c>
      <c r="C8" s="29"/>
    </row>
    <row r="9" ht="20.25">
      <c r="C9" s="29"/>
    </row>
    <row r="10" spans="1:3" ht="20.25">
      <c r="A10" s="18" t="s">
        <v>175</v>
      </c>
      <c r="C10" s="29"/>
    </row>
    <row r="11" spans="1:3" ht="20.25" hidden="1">
      <c r="A11" s="18" t="s">
        <v>97</v>
      </c>
      <c r="C11" s="29"/>
    </row>
    <row r="12" spans="1:3" ht="20.25" hidden="1">
      <c r="A12" s="18" t="s">
        <v>96</v>
      </c>
      <c r="C12" s="29"/>
    </row>
    <row r="13" ht="20.25">
      <c r="C13" s="29"/>
    </row>
    <row r="14" spans="1:11" ht="18">
      <c r="A14" s="3" t="s">
        <v>24</v>
      </c>
      <c r="C14" s="18"/>
      <c r="J14" s="1"/>
      <c r="K14" s="1"/>
    </row>
    <row r="15" spans="1:11" ht="18">
      <c r="A15" s="3" t="s">
        <v>32</v>
      </c>
      <c r="C15" s="18"/>
      <c r="J15" s="1"/>
      <c r="K15" s="1"/>
    </row>
    <row r="16" spans="1:3" ht="18">
      <c r="A16" s="37" t="s">
        <v>172</v>
      </c>
      <c r="C16" s="28"/>
    </row>
    <row r="17" spans="1:3" ht="18">
      <c r="A17" s="37" t="s">
        <v>173</v>
      </c>
      <c r="C17" s="28"/>
    </row>
    <row r="18" spans="1:19" ht="18">
      <c r="A18" s="18"/>
      <c r="C18" s="28"/>
      <c r="J18" s="1"/>
      <c r="K18" s="1"/>
      <c r="L18" s="2"/>
      <c r="S18" t="s">
        <v>32</v>
      </c>
    </row>
    <row r="19" spans="1:13" ht="12.75">
      <c r="A19" s="10" t="s">
        <v>65</v>
      </c>
      <c r="B19" s="13" t="s">
        <v>43</v>
      </c>
      <c r="C19" s="10" t="s">
        <v>33</v>
      </c>
      <c r="D19" s="10" t="s">
        <v>29</v>
      </c>
      <c r="E19" s="10" t="s">
        <v>31</v>
      </c>
      <c r="F19" s="13" t="s">
        <v>53</v>
      </c>
      <c r="G19" s="14" t="s">
        <v>26</v>
      </c>
      <c r="H19" s="14" t="s">
        <v>34</v>
      </c>
      <c r="I19" s="15" t="s">
        <v>26</v>
      </c>
      <c r="J19" s="176" t="s">
        <v>27</v>
      </c>
      <c r="K19" s="177"/>
      <c r="L19" s="178"/>
      <c r="M19" s="13" t="s">
        <v>46</v>
      </c>
    </row>
    <row r="20" spans="1:13" ht="12.75">
      <c r="A20" s="11" t="s">
        <v>62</v>
      </c>
      <c r="B20" s="16" t="s">
        <v>44</v>
      </c>
      <c r="C20" s="11" t="s">
        <v>40</v>
      </c>
      <c r="D20" s="11" t="s">
        <v>30</v>
      </c>
      <c r="E20" s="11" t="s">
        <v>39</v>
      </c>
      <c r="F20" s="16" t="s">
        <v>32</v>
      </c>
      <c r="G20" s="17" t="s">
        <v>25</v>
      </c>
      <c r="H20" s="17" t="s">
        <v>35</v>
      </c>
      <c r="I20" s="11" t="s">
        <v>36</v>
      </c>
      <c r="J20" s="12" t="s">
        <v>37</v>
      </c>
      <c r="K20" s="12" t="s">
        <v>38</v>
      </c>
      <c r="L20" s="27" t="s">
        <v>28</v>
      </c>
      <c r="M20" s="16" t="s">
        <v>47</v>
      </c>
    </row>
    <row r="22" ht="20.25">
      <c r="C22" s="29" t="s">
        <v>183</v>
      </c>
    </row>
    <row r="23" spans="1:13" ht="18">
      <c r="A23" s="36">
        <v>1</v>
      </c>
      <c r="B23" s="30">
        <v>164</v>
      </c>
      <c r="C23" s="39" t="s">
        <v>163</v>
      </c>
      <c r="D23" s="7">
        <v>1972</v>
      </c>
      <c r="E23" s="8" t="s">
        <v>41</v>
      </c>
      <c r="F23" s="6" t="s">
        <v>164</v>
      </c>
      <c r="G23" s="41">
        <v>0.1320625</v>
      </c>
      <c r="H23" s="41">
        <v>0.11597106481481483</v>
      </c>
      <c r="I23" s="33">
        <f>G23-H23</f>
        <v>0.016091435185185174</v>
      </c>
      <c r="J23" s="40">
        <v>1</v>
      </c>
      <c r="K23" s="40">
        <v>0</v>
      </c>
      <c r="L23" s="19">
        <f>SUM(J23:K23)</f>
        <v>1</v>
      </c>
      <c r="M23" s="43">
        <f>I23-$I$23</f>
        <v>0</v>
      </c>
    </row>
    <row r="24" spans="1:13" ht="18">
      <c r="A24" s="36">
        <v>2</v>
      </c>
      <c r="B24" s="30">
        <v>153</v>
      </c>
      <c r="C24" s="6" t="s">
        <v>165</v>
      </c>
      <c r="D24" s="7">
        <v>1972</v>
      </c>
      <c r="E24" s="8" t="s">
        <v>41</v>
      </c>
      <c r="F24" s="6" t="s">
        <v>151</v>
      </c>
      <c r="G24" s="41">
        <v>0.128375</v>
      </c>
      <c r="H24" s="41">
        <v>0.11215393518518518</v>
      </c>
      <c r="I24" s="33">
        <f>G24-H24</f>
        <v>0.016221064814814806</v>
      </c>
      <c r="J24" s="40">
        <v>0</v>
      </c>
      <c r="K24" s="40">
        <v>1</v>
      </c>
      <c r="L24" s="19">
        <f>SUM(J24:K24)</f>
        <v>1</v>
      </c>
      <c r="M24" s="43">
        <f>I24-$I$23</f>
        <v>0.00012962962962963231</v>
      </c>
    </row>
    <row r="25" spans="1:13" ht="18">
      <c r="A25" s="36">
        <v>3</v>
      </c>
      <c r="B25" s="30">
        <v>165</v>
      </c>
      <c r="C25" s="6" t="s">
        <v>137</v>
      </c>
      <c r="D25" s="7">
        <v>1973</v>
      </c>
      <c r="E25" s="8" t="s">
        <v>32</v>
      </c>
      <c r="F25" s="6" t="s">
        <v>138</v>
      </c>
      <c r="G25" s="41">
        <v>0.1342789351851852</v>
      </c>
      <c r="H25" s="41">
        <v>0.11631828703703705</v>
      </c>
      <c r="I25" s="33">
        <f>G25-H25</f>
        <v>0.017960648148148142</v>
      </c>
      <c r="J25" s="40">
        <v>4</v>
      </c>
      <c r="K25" s="40">
        <v>2</v>
      </c>
      <c r="L25" s="19">
        <f>SUM(J25:K25)</f>
        <v>6</v>
      </c>
      <c r="M25" s="43">
        <f>I25-$I$23</f>
        <v>0.0018692129629629683</v>
      </c>
    </row>
    <row r="26" spans="1:13" ht="18">
      <c r="A26" s="36">
        <v>4</v>
      </c>
      <c r="B26" s="30">
        <v>171</v>
      </c>
      <c r="C26" s="6" t="s">
        <v>169</v>
      </c>
      <c r="D26" s="7">
        <v>1974</v>
      </c>
      <c r="E26" s="8" t="s">
        <v>32</v>
      </c>
      <c r="F26" s="6" t="s">
        <v>149</v>
      </c>
      <c r="G26" s="41">
        <v>0.1366666666666667</v>
      </c>
      <c r="H26" s="41">
        <v>0.11840162037037037</v>
      </c>
      <c r="I26" s="33">
        <f>G26-H26</f>
        <v>0.018265046296296314</v>
      </c>
      <c r="J26" s="40">
        <v>1</v>
      </c>
      <c r="K26" s="40">
        <v>4</v>
      </c>
      <c r="L26" s="19">
        <f>SUM(J26:K26)</f>
        <v>5</v>
      </c>
      <c r="M26" s="43">
        <f>I26-$I$23</f>
        <v>0.00217361111111114</v>
      </c>
    </row>
    <row r="27" spans="1:13" ht="18">
      <c r="A27" s="36">
        <v>5</v>
      </c>
      <c r="B27" s="30">
        <v>156</v>
      </c>
      <c r="C27" s="6" t="s">
        <v>167</v>
      </c>
      <c r="D27" s="7">
        <v>1973</v>
      </c>
      <c r="E27" s="8" t="s">
        <v>41</v>
      </c>
      <c r="F27" s="6" t="s">
        <v>168</v>
      </c>
      <c r="G27" s="41">
        <v>0.1358599537037037</v>
      </c>
      <c r="H27" s="41">
        <v>0.1131863425925926</v>
      </c>
      <c r="I27" s="33">
        <f>G27-H27</f>
        <v>0.022673611111111117</v>
      </c>
      <c r="J27" s="40">
        <v>4</v>
      </c>
      <c r="K27" s="40">
        <v>1</v>
      </c>
      <c r="L27" s="19">
        <f>SUM(J27:K27)</f>
        <v>5</v>
      </c>
      <c r="M27" s="43">
        <f>I27-$I$23</f>
        <v>0.006582175925925943</v>
      </c>
    </row>
    <row r="29" spans="1:13" ht="20.25">
      <c r="A29" s="36"/>
      <c r="B29" s="30"/>
      <c r="C29" s="29" t="s">
        <v>184</v>
      </c>
      <c r="D29" s="7"/>
      <c r="E29" s="8"/>
      <c r="F29" s="6"/>
      <c r="G29" s="41"/>
      <c r="H29" s="41"/>
      <c r="I29" s="33"/>
      <c r="J29" s="33"/>
      <c r="K29" s="33"/>
      <c r="L29" s="33"/>
      <c r="M29" s="33"/>
    </row>
    <row r="30" spans="1:13" ht="18">
      <c r="A30" s="36">
        <v>1</v>
      </c>
      <c r="B30" s="30">
        <v>155</v>
      </c>
      <c r="C30" s="6" t="s">
        <v>166</v>
      </c>
      <c r="D30" s="7">
        <v>1970</v>
      </c>
      <c r="E30" s="8" t="s">
        <v>42</v>
      </c>
      <c r="F30" s="6" t="s">
        <v>72</v>
      </c>
      <c r="G30" s="41">
        <v>0.12854166666666667</v>
      </c>
      <c r="H30" s="41">
        <v>0.11284953703703704</v>
      </c>
      <c r="I30" s="33">
        <f>G30-H30</f>
        <v>0.015692129629629625</v>
      </c>
      <c r="J30" s="40">
        <v>2</v>
      </c>
      <c r="K30" s="40">
        <v>2</v>
      </c>
      <c r="L30" s="19">
        <f>SUM(J30:K30)</f>
        <v>4</v>
      </c>
      <c r="M30" s="43">
        <f>I30-$I$30</f>
        <v>0</v>
      </c>
    </row>
    <row r="31" spans="1:13" ht="18">
      <c r="A31" s="36">
        <v>2</v>
      </c>
      <c r="B31" s="30">
        <v>162</v>
      </c>
      <c r="C31" s="39" t="s">
        <v>161</v>
      </c>
      <c r="D31" s="7">
        <v>1970</v>
      </c>
      <c r="E31" s="8" t="s">
        <v>41</v>
      </c>
      <c r="F31" s="6" t="s">
        <v>162</v>
      </c>
      <c r="G31" s="41">
        <v>0.13929166666666667</v>
      </c>
      <c r="H31" s="41">
        <v>0.11527083333333334</v>
      </c>
      <c r="I31" s="33">
        <f>G31-H31</f>
        <v>0.02402083333333334</v>
      </c>
      <c r="J31" s="40">
        <v>3</v>
      </c>
      <c r="K31" s="40">
        <v>4</v>
      </c>
      <c r="L31" s="19">
        <f>SUM(J31:K31)</f>
        <v>7</v>
      </c>
      <c r="M31" s="43">
        <f>I31-$I$30</f>
        <v>0.008328703703703713</v>
      </c>
    </row>
    <row r="32" spans="1:13" ht="18">
      <c r="A32" s="36" t="s">
        <v>32</v>
      </c>
      <c r="B32" s="30">
        <v>160</v>
      </c>
      <c r="C32" s="39" t="s">
        <v>158</v>
      </c>
      <c r="D32" s="7">
        <v>1967</v>
      </c>
      <c r="E32" s="8" t="s">
        <v>41</v>
      </c>
      <c r="F32" s="6" t="s">
        <v>159</v>
      </c>
      <c r="G32" t="s">
        <v>81</v>
      </c>
      <c r="H32" s="41">
        <v>0.11458217592592594</v>
      </c>
      <c r="I32" s="33" t="s">
        <v>174</v>
      </c>
      <c r="J32" s="40"/>
      <c r="K32" s="40"/>
      <c r="L32" s="19">
        <f>SUM(J32:K32)</f>
        <v>0</v>
      </c>
      <c r="M32" s="43" t="s">
        <v>32</v>
      </c>
    </row>
    <row r="33" spans="1:13" ht="20.25">
      <c r="A33" s="36"/>
      <c r="B33" s="30"/>
      <c r="C33" s="29" t="s">
        <v>185</v>
      </c>
      <c r="D33" s="7"/>
      <c r="E33" s="8"/>
      <c r="F33" s="6"/>
      <c r="G33" s="41"/>
      <c r="H33" s="41"/>
      <c r="I33" s="33"/>
      <c r="J33" s="33"/>
      <c r="K33" s="33"/>
      <c r="L33" s="33"/>
      <c r="M33" s="33"/>
    </row>
    <row r="34" spans="1:13" ht="18">
      <c r="A34" s="36">
        <v>1</v>
      </c>
      <c r="B34" s="30">
        <v>166</v>
      </c>
      <c r="C34" s="39" t="s">
        <v>155</v>
      </c>
      <c r="D34" s="7">
        <v>1965</v>
      </c>
      <c r="E34" s="8" t="s">
        <v>56</v>
      </c>
      <c r="F34" s="6" t="s">
        <v>149</v>
      </c>
      <c r="G34" s="41">
        <v>0.13336111111111112</v>
      </c>
      <c r="H34" s="41">
        <v>0.11666550925925927</v>
      </c>
      <c r="I34" s="33">
        <f aca="true" t="shared" si="0" ref="I34:I39">G34-H34</f>
        <v>0.016695601851851857</v>
      </c>
      <c r="J34" s="40">
        <v>2</v>
      </c>
      <c r="K34" s="40">
        <v>1</v>
      </c>
      <c r="L34" s="19">
        <f aca="true" t="shared" si="1" ref="L34:L40">SUM(J34:K34)</f>
        <v>3</v>
      </c>
      <c r="M34" s="43">
        <f aca="true" t="shared" si="2" ref="M34:M39">I34-$I$34</f>
        <v>0</v>
      </c>
    </row>
    <row r="35" spans="1:13" ht="18">
      <c r="A35" s="36">
        <v>2</v>
      </c>
      <c r="B35" s="30">
        <v>159</v>
      </c>
      <c r="C35" s="39" t="s">
        <v>160</v>
      </c>
      <c r="D35" s="7">
        <v>1966</v>
      </c>
      <c r="E35" s="8" t="s">
        <v>32</v>
      </c>
      <c r="F35" s="6" t="s">
        <v>149</v>
      </c>
      <c r="G35" s="41">
        <v>0.1315347222222222</v>
      </c>
      <c r="H35" s="41">
        <v>0.11423495370370369</v>
      </c>
      <c r="I35" s="33">
        <f t="shared" si="0"/>
        <v>0.017299768518518513</v>
      </c>
      <c r="J35" s="40">
        <v>3</v>
      </c>
      <c r="K35" s="40">
        <v>4</v>
      </c>
      <c r="L35" s="19">
        <f t="shared" si="1"/>
        <v>7</v>
      </c>
      <c r="M35" s="43">
        <f t="shared" si="2"/>
        <v>0.0006041666666666556</v>
      </c>
    </row>
    <row r="36" spans="1:13" ht="18">
      <c r="A36" s="36">
        <v>3</v>
      </c>
      <c r="B36" s="30">
        <v>163</v>
      </c>
      <c r="C36" s="39" t="s">
        <v>152</v>
      </c>
      <c r="D36" s="7">
        <v>1962</v>
      </c>
      <c r="E36" s="8">
        <v>1</v>
      </c>
      <c r="F36" s="6" t="s">
        <v>153</v>
      </c>
      <c r="G36" s="41">
        <v>0.1333310185185185</v>
      </c>
      <c r="H36" s="41">
        <v>0.115625</v>
      </c>
      <c r="I36" s="33">
        <f t="shared" si="0"/>
        <v>0.017706018518518496</v>
      </c>
      <c r="J36" s="40">
        <v>3</v>
      </c>
      <c r="K36" s="40">
        <v>1</v>
      </c>
      <c r="L36" s="19">
        <f t="shared" si="1"/>
        <v>4</v>
      </c>
      <c r="M36" s="43">
        <f t="shared" si="2"/>
        <v>0.0010104166666666387</v>
      </c>
    </row>
    <row r="37" spans="1:13" ht="18">
      <c r="A37" s="36">
        <v>4</v>
      </c>
      <c r="B37" s="30">
        <v>158</v>
      </c>
      <c r="C37" s="39" t="s">
        <v>154</v>
      </c>
      <c r="D37" s="7">
        <v>1962</v>
      </c>
      <c r="E37" s="8" t="s">
        <v>41</v>
      </c>
      <c r="F37" s="6" t="s">
        <v>149</v>
      </c>
      <c r="G37" s="41">
        <v>0.13240277777777779</v>
      </c>
      <c r="H37" s="41">
        <v>0.11388773148148147</v>
      </c>
      <c r="I37" s="33">
        <f t="shared" si="0"/>
        <v>0.018515046296296314</v>
      </c>
      <c r="J37" s="40">
        <v>2</v>
      </c>
      <c r="K37" s="40">
        <v>3</v>
      </c>
      <c r="L37" s="19">
        <f t="shared" si="1"/>
        <v>5</v>
      </c>
      <c r="M37" s="43">
        <f t="shared" si="2"/>
        <v>0.0018194444444444569</v>
      </c>
    </row>
    <row r="38" spans="1:13" ht="18">
      <c r="A38" s="36">
        <v>5</v>
      </c>
      <c r="B38" s="30">
        <v>154</v>
      </c>
      <c r="C38" s="6" t="s">
        <v>139</v>
      </c>
      <c r="D38" s="7">
        <v>1964</v>
      </c>
      <c r="E38" s="8" t="s">
        <v>32</v>
      </c>
      <c r="F38" s="6" t="s">
        <v>140</v>
      </c>
      <c r="G38" s="41">
        <v>0.13152199074074075</v>
      </c>
      <c r="H38" s="41">
        <v>0.1125</v>
      </c>
      <c r="I38" s="33">
        <f t="shared" si="0"/>
        <v>0.01902199074074075</v>
      </c>
      <c r="J38" s="40">
        <v>2</v>
      </c>
      <c r="K38" s="40">
        <v>2</v>
      </c>
      <c r="L38" s="19">
        <f t="shared" si="1"/>
        <v>4</v>
      </c>
      <c r="M38" s="43">
        <f t="shared" si="2"/>
        <v>0.0023263888888888917</v>
      </c>
    </row>
    <row r="39" spans="1:13" ht="18">
      <c r="A39" s="36">
        <v>6</v>
      </c>
      <c r="B39" s="30">
        <v>161</v>
      </c>
      <c r="C39" s="39" t="s">
        <v>156</v>
      </c>
      <c r="D39" s="7">
        <v>1965</v>
      </c>
      <c r="E39" s="8" t="s">
        <v>42</v>
      </c>
      <c r="F39" s="6" t="s">
        <v>157</v>
      </c>
      <c r="G39" s="41">
        <v>0.13553356481481482</v>
      </c>
      <c r="H39" s="41">
        <v>0.11492939814814813</v>
      </c>
      <c r="I39" s="33">
        <f t="shared" si="0"/>
        <v>0.020604166666666687</v>
      </c>
      <c r="J39" s="40">
        <v>5</v>
      </c>
      <c r="K39" s="40">
        <v>3</v>
      </c>
      <c r="L39" s="19">
        <f t="shared" si="1"/>
        <v>8</v>
      </c>
      <c r="M39" s="43">
        <f t="shared" si="2"/>
        <v>0.00390856481481483</v>
      </c>
    </row>
    <row r="40" spans="1:13" ht="18">
      <c r="A40" s="36" t="s">
        <v>32</v>
      </c>
      <c r="B40" s="30">
        <v>168</v>
      </c>
      <c r="C40" s="6" t="s">
        <v>141</v>
      </c>
      <c r="D40" s="7">
        <v>1963</v>
      </c>
      <c r="E40" s="8" t="s">
        <v>32</v>
      </c>
      <c r="F40" s="6" t="s">
        <v>140</v>
      </c>
      <c r="G40" t="s">
        <v>81</v>
      </c>
      <c r="H40" s="41">
        <v>0.11735995370370371</v>
      </c>
      <c r="I40" s="33" t="s">
        <v>174</v>
      </c>
      <c r="J40" s="40"/>
      <c r="K40" s="40"/>
      <c r="L40" s="19">
        <f t="shared" si="1"/>
        <v>0</v>
      </c>
      <c r="M40" s="43" t="s">
        <v>32</v>
      </c>
    </row>
    <row r="41" spans="1:13" ht="20.25">
      <c r="A41" s="36"/>
      <c r="B41" s="30"/>
      <c r="C41" s="29" t="s">
        <v>186</v>
      </c>
      <c r="D41" s="7"/>
      <c r="E41" s="8"/>
      <c r="F41" s="6"/>
      <c r="H41" s="41"/>
      <c r="I41" s="33"/>
      <c r="J41" s="33"/>
      <c r="K41" s="33"/>
      <c r="L41" s="33"/>
      <c r="M41" s="33"/>
    </row>
    <row r="42" spans="1:13" ht="18">
      <c r="A42" s="36">
        <v>1</v>
      </c>
      <c r="B42" s="30">
        <v>152</v>
      </c>
      <c r="C42" s="39" t="s">
        <v>146</v>
      </c>
      <c r="D42" s="7">
        <v>1957</v>
      </c>
      <c r="E42" s="8">
        <v>1</v>
      </c>
      <c r="F42" s="6" t="s">
        <v>147</v>
      </c>
      <c r="G42" s="41">
        <v>0.13355092592592593</v>
      </c>
      <c r="H42" s="41">
        <v>0.11180787037037036</v>
      </c>
      <c r="I42" s="33">
        <f>G42-H42</f>
        <v>0.02174305555555557</v>
      </c>
      <c r="J42" s="40">
        <v>2</v>
      </c>
      <c r="K42" s="40">
        <v>4</v>
      </c>
      <c r="L42" s="19">
        <f>SUM(J42:K42)</f>
        <v>6</v>
      </c>
      <c r="M42" s="43">
        <f>I42-$I$42</f>
        <v>0</v>
      </c>
    </row>
    <row r="43" spans="1:13" ht="18">
      <c r="A43" s="36">
        <v>2</v>
      </c>
      <c r="B43" s="30">
        <v>167</v>
      </c>
      <c r="C43" s="39" t="s">
        <v>148</v>
      </c>
      <c r="D43" s="7">
        <v>1957</v>
      </c>
      <c r="E43" s="8">
        <v>1</v>
      </c>
      <c r="F43" s="6" t="s">
        <v>149</v>
      </c>
      <c r="G43" s="41">
        <v>0.14001851851851851</v>
      </c>
      <c r="H43" s="41">
        <v>0.11701273148148149</v>
      </c>
      <c r="I43" s="33">
        <f>G43-H43</f>
        <v>0.023005787037037026</v>
      </c>
      <c r="J43" s="40">
        <v>5</v>
      </c>
      <c r="K43" s="40">
        <v>2</v>
      </c>
      <c r="L43" s="19">
        <f>SUM(J43:K43)</f>
        <v>7</v>
      </c>
      <c r="M43" s="43">
        <f>I43-$I$42</f>
        <v>0.001262731481481455</v>
      </c>
    </row>
    <row r="44" spans="1:13" ht="18">
      <c r="A44" s="36">
        <v>3</v>
      </c>
      <c r="B44" s="30">
        <v>157</v>
      </c>
      <c r="C44" s="39" t="s">
        <v>150</v>
      </c>
      <c r="D44" s="7">
        <v>1958</v>
      </c>
      <c r="E44" s="8" t="s">
        <v>42</v>
      </c>
      <c r="F44" s="6" t="s">
        <v>151</v>
      </c>
      <c r="G44" s="41">
        <v>0.1390011574074074</v>
      </c>
      <c r="H44" s="41">
        <v>0.11353356481481482</v>
      </c>
      <c r="I44" s="33">
        <f>G44-H44</f>
        <v>0.025467592592592583</v>
      </c>
      <c r="J44" s="40">
        <v>4</v>
      </c>
      <c r="K44" s="40">
        <v>2</v>
      </c>
      <c r="L44" s="19">
        <f>SUM(J44:K44)</f>
        <v>6</v>
      </c>
      <c r="M44" s="43">
        <f>I44-$I$42</f>
        <v>0.0037245370370370123</v>
      </c>
    </row>
    <row r="45" spans="1:15" ht="20.25">
      <c r="A45" s="36"/>
      <c r="B45" s="30"/>
      <c r="C45" s="29" t="s">
        <v>187</v>
      </c>
      <c r="D45" s="7"/>
      <c r="E45" s="8"/>
      <c r="F45" s="6"/>
      <c r="G45" s="41"/>
      <c r="H45" s="41"/>
      <c r="I45" s="33"/>
      <c r="J45" s="33"/>
      <c r="K45" s="33"/>
      <c r="L45" s="33"/>
      <c r="M45" s="33"/>
      <c r="N45" s="33"/>
      <c r="O45" s="33"/>
    </row>
    <row r="46" spans="1:13" ht="18">
      <c r="A46" s="36">
        <v>1</v>
      </c>
      <c r="B46" s="30">
        <v>151</v>
      </c>
      <c r="C46" s="39" t="s">
        <v>144</v>
      </c>
      <c r="D46" s="7">
        <v>1955</v>
      </c>
      <c r="E46" s="8" t="s">
        <v>42</v>
      </c>
      <c r="F46" s="6" t="s">
        <v>145</v>
      </c>
      <c r="G46" s="41">
        <v>0.12958564814814813</v>
      </c>
      <c r="H46" s="41">
        <v>0.11145833333333333</v>
      </c>
      <c r="I46" s="33">
        <f>G46-H46</f>
        <v>0.018127314814814804</v>
      </c>
      <c r="J46" s="40">
        <v>2</v>
      </c>
      <c r="K46" s="40">
        <v>3</v>
      </c>
      <c r="L46" s="19">
        <f>SUM(J46:K46)</f>
        <v>5</v>
      </c>
      <c r="M46" s="43">
        <f>I46-$I$46</f>
        <v>0</v>
      </c>
    </row>
    <row r="47" spans="1:13" ht="18">
      <c r="A47" s="36">
        <v>2</v>
      </c>
      <c r="B47" s="30">
        <v>169</v>
      </c>
      <c r="C47" s="6" t="s">
        <v>170</v>
      </c>
      <c r="D47" s="7">
        <v>1949</v>
      </c>
      <c r="E47" s="8" t="s">
        <v>45</v>
      </c>
      <c r="F47" s="6" t="s">
        <v>171</v>
      </c>
      <c r="G47" s="41">
        <v>0.1363599537037037</v>
      </c>
      <c r="H47" s="41">
        <v>0.11770717592592593</v>
      </c>
      <c r="I47" s="33">
        <f>G47-H47</f>
        <v>0.018652777777777782</v>
      </c>
      <c r="J47" s="40">
        <v>1</v>
      </c>
      <c r="K47" s="40">
        <v>5</v>
      </c>
      <c r="L47" s="19">
        <f>SUM(J47:K47)</f>
        <v>6</v>
      </c>
      <c r="M47" s="43">
        <f>I47-$I$46</f>
        <v>0.0005254629629629776</v>
      </c>
    </row>
    <row r="48" spans="1:13" ht="18">
      <c r="A48" s="36">
        <v>3</v>
      </c>
      <c r="B48" s="30">
        <v>170</v>
      </c>
      <c r="C48" s="39" t="s">
        <v>142</v>
      </c>
      <c r="D48" s="7">
        <v>1947</v>
      </c>
      <c r="E48" s="8" t="s">
        <v>41</v>
      </c>
      <c r="F48" s="6" t="s">
        <v>143</v>
      </c>
      <c r="G48" s="41">
        <v>0.14230208333333333</v>
      </c>
      <c r="H48" s="41">
        <v>0.11805439814814815</v>
      </c>
      <c r="I48" s="33">
        <f>G48-H48</f>
        <v>0.024247685185185178</v>
      </c>
      <c r="J48" s="40">
        <v>4</v>
      </c>
      <c r="K48" s="40">
        <v>4</v>
      </c>
      <c r="L48" s="19">
        <f>SUM(J48:K48)</f>
        <v>8</v>
      </c>
      <c r="M48" s="43">
        <f>I48-$I$46</f>
        <v>0.006120370370370373</v>
      </c>
    </row>
    <row r="49" spans="1:13" ht="18">
      <c r="A49" s="36"/>
      <c r="B49" s="30"/>
      <c r="C49" s="6"/>
      <c r="D49" s="7"/>
      <c r="E49" s="8"/>
      <c r="F49" s="6"/>
      <c r="G49" s="38"/>
      <c r="H49" s="32"/>
      <c r="I49" s="33"/>
      <c r="J49" s="34"/>
      <c r="K49" s="34"/>
      <c r="L49" s="35"/>
      <c r="M49" s="158"/>
    </row>
    <row r="50" spans="2:4" ht="20.25">
      <c r="B50" s="31" t="s">
        <v>182</v>
      </c>
      <c r="C50" s="29"/>
      <c r="D50" t="s">
        <v>197</v>
      </c>
    </row>
    <row r="51" spans="1:13" ht="15.75">
      <c r="A51" s="6"/>
      <c r="B51" s="9"/>
      <c r="C51" s="6"/>
      <c r="D51" s="6"/>
      <c r="E51" s="6"/>
      <c r="F51" s="6"/>
      <c r="G51" s="6"/>
      <c r="H51" s="22"/>
      <c r="I51" s="23"/>
      <c r="J51" s="21"/>
      <c r="K51" s="21"/>
      <c r="L51" s="24"/>
      <c r="M51" s="20"/>
    </row>
    <row r="52" spans="2:13" ht="14.25">
      <c r="B52" s="4" t="s">
        <v>48</v>
      </c>
      <c r="L52" s="25"/>
      <c r="M52" s="26"/>
    </row>
    <row r="53" spans="2:13" ht="14.25">
      <c r="B53" s="4" t="s">
        <v>58</v>
      </c>
      <c r="L53" s="25"/>
      <c r="M53" s="26"/>
    </row>
    <row r="54" spans="2:13" ht="14.25">
      <c r="B54" s="4"/>
      <c r="L54" s="25"/>
      <c r="M54" s="26"/>
    </row>
    <row r="55" spans="12:13" ht="12.75">
      <c r="L55" s="25"/>
      <c r="M55" s="26"/>
    </row>
    <row r="56" spans="2:13" ht="14.25">
      <c r="B56" s="4" t="s">
        <v>49</v>
      </c>
      <c r="L56" s="25"/>
      <c r="M56" s="26"/>
    </row>
    <row r="57" spans="2:13" ht="14.25">
      <c r="B57" s="4" t="s">
        <v>57</v>
      </c>
      <c r="L57" s="25"/>
      <c r="M57" s="26"/>
    </row>
  </sheetData>
  <sheetProtection/>
  <mergeCells count="1">
    <mergeCell ref="J19:L19"/>
  </mergeCells>
  <printOptions/>
  <pageMargins left="0.75" right="0.75" top="1" bottom="1" header="0.5" footer="0.5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O56"/>
  <sheetViews>
    <sheetView zoomScale="61" zoomScaleNormal="61" zoomScaleSheetLayoutView="61" zoomScalePageLayoutView="0" workbookViewId="0" topLeftCell="A1">
      <selection activeCell="Q43" sqref="Q43"/>
    </sheetView>
  </sheetViews>
  <sheetFormatPr defaultColWidth="9.00390625" defaultRowHeight="12.75"/>
  <cols>
    <col min="1" max="1" width="4.125" style="0" customWidth="1"/>
    <col min="2" max="2" width="7.00390625" style="0" customWidth="1"/>
    <col min="3" max="3" width="22.875" style="0" customWidth="1"/>
    <col min="4" max="4" width="5.75390625" style="0" customWidth="1"/>
    <col min="5" max="5" width="6.25390625" style="0" customWidth="1"/>
    <col min="6" max="6" width="33.875" style="0" customWidth="1"/>
    <col min="7" max="7" width="9.875" style="0" hidden="1" customWidth="1"/>
    <col min="8" max="8" width="10.875" style="0" hidden="1" customWidth="1"/>
    <col min="9" max="9" width="13.375" style="0" customWidth="1"/>
    <col min="10" max="12" width="4.125" style="0" customWidth="1"/>
    <col min="13" max="14" width="4.625" style="0" customWidth="1"/>
    <col min="15" max="15" width="12.00390625" style="0" customWidth="1"/>
  </cols>
  <sheetData>
    <row r="1" spans="1:3" ht="18">
      <c r="A1" s="18" t="s">
        <v>109</v>
      </c>
      <c r="B1" s="45"/>
      <c r="C1" s="45"/>
    </row>
    <row r="2" spans="1:3" ht="18">
      <c r="A2" s="160" t="s">
        <v>110</v>
      </c>
      <c r="B2" s="45"/>
      <c r="C2" s="45"/>
    </row>
    <row r="3" spans="1:3" ht="20.25">
      <c r="A3" s="159" t="s">
        <v>112</v>
      </c>
      <c r="B3" s="45"/>
      <c r="C3" s="45"/>
    </row>
    <row r="4" spans="1:3" ht="20.25">
      <c r="A4" s="159" t="s">
        <v>113</v>
      </c>
      <c r="B4" s="45"/>
      <c r="C4" s="45"/>
    </row>
    <row r="5" spans="1:3" ht="20.25">
      <c r="A5" s="29" t="s">
        <v>114</v>
      </c>
      <c r="C5" s="29"/>
    </row>
    <row r="6" spans="1:3" ht="20.25">
      <c r="A6" s="29" t="s">
        <v>115</v>
      </c>
      <c r="C6" s="29"/>
    </row>
    <row r="7" ht="20.25">
      <c r="C7" s="29"/>
    </row>
    <row r="8" spans="1:3" ht="20.25">
      <c r="A8" s="18" t="s">
        <v>23</v>
      </c>
      <c r="C8" s="29"/>
    </row>
    <row r="9" ht="20.25">
      <c r="C9" s="29"/>
    </row>
    <row r="10" spans="1:3" ht="20.25">
      <c r="A10" s="18" t="s">
        <v>196</v>
      </c>
      <c r="C10" s="29"/>
    </row>
    <row r="11" spans="1:3" ht="20.25" hidden="1">
      <c r="A11" s="18" t="s">
        <v>97</v>
      </c>
      <c r="C11" s="29"/>
    </row>
    <row r="12" spans="1:3" ht="20.25" hidden="1">
      <c r="A12" s="18" t="s">
        <v>96</v>
      </c>
      <c r="C12" s="29"/>
    </row>
    <row r="13" ht="20.25">
      <c r="C13" s="29"/>
    </row>
    <row r="14" spans="1:13" ht="18">
      <c r="A14" s="3" t="s">
        <v>21</v>
      </c>
      <c r="C14" s="18"/>
      <c r="J14" s="1"/>
      <c r="K14" s="1"/>
      <c r="L14" s="1"/>
      <c r="M14" s="1"/>
    </row>
    <row r="15" spans="1:13" ht="18">
      <c r="A15" s="3" t="s">
        <v>32</v>
      </c>
      <c r="C15" s="18"/>
      <c r="J15" s="1"/>
      <c r="K15" s="1"/>
      <c r="L15" s="1"/>
      <c r="M15" s="1"/>
    </row>
    <row r="16" spans="1:3" ht="18">
      <c r="A16" s="37" t="s">
        <v>22</v>
      </c>
      <c r="C16" s="28"/>
    </row>
    <row r="17" spans="1:3" ht="18">
      <c r="A17" s="37" t="s">
        <v>193</v>
      </c>
      <c r="C17" s="28"/>
    </row>
    <row r="18" spans="1:14" ht="18">
      <c r="A18" s="18"/>
      <c r="C18" s="28"/>
      <c r="J18" s="1"/>
      <c r="K18" s="1"/>
      <c r="L18" s="1"/>
      <c r="M18" s="1"/>
      <c r="N18" s="2"/>
    </row>
    <row r="19" spans="1:15" ht="12.75">
      <c r="A19" s="10" t="s">
        <v>65</v>
      </c>
      <c r="B19" s="13" t="s">
        <v>43</v>
      </c>
      <c r="C19" s="10" t="s">
        <v>33</v>
      </c>
      <c r="D19" s="10" t="s">
        <v>29</v>
      </c>
      <c r="E19" s="10" t="s">
        <v>31</v>
      </c>
      <c r="F19" s="13" t="s">
        <v>53</v>
      </c>
      <c r="G19" s="14" t="s">
        <v>26</v>
      </c>
      <c r="H19" s="14" t="s">
        <v>34</v>
      </c>
      <c r="I19" s="15" t="s">
        <v>26</v>
      </c>
      <c r="J19" s="176" t="s">
        <v>27</v>
      </c>
      <c r="K19" s="177"/>
      <c r="L19" s="177"/>
      <c r="M19" s="177"/>
      <c r="N19" s="178"/>
      <c r="O19" s="13" t="s">
        <v>46</v>
      </c>
    </row>
    <row r="20" spans="1:15" ht="12.75">
      <c r="A20" s="11" t="s">
        <v>62</v>
      </c>
      <c r="B20" s="16" t="s">
        <v>44</v>
      </c>
      <c r="C20" s="11" t="s">
        <v>40</v>
      </c>
      <c r="D20" s="11" t="s">
        <v>30</v>
      </c>
      <c r="E20" s="11" t="s">
        <v>39</v>
      </c>
      <c r="F20" s="16" t="s">
        <v>32</v>
      </c>
      <c r="G20" s="17" t="s">
        <v>25</v>
      </c>
      <c r="H20" s="17" t="s">
        <v>35</v>
      </c>
      <c r="I20" s="11" t="s">
        <v>36</v>
      </c>
      <c r="J20" s="12" t="s">
        <v>37</v>
      </c>
      <c r="K20" s="12" t="s">
        <v>80</v>
      </c>
      <c r="L20" s="12" t="s">
        <v>38</v>
      </c>
      <c r="M20" s="12" t="s">
        <v>38</v>
      </c>
      <c r="N20" s="27" t="s">
        <v>28</v>
      </c>
      <c r="O20" s="16" t="s">
        <v>47</v>
      </c>
    </row>
    <row r="21" ht="20.25">
      <c r="C21" s="29" t="s">
        <v>183</v>
      </c>
    </row>
    <row r="22" spans="1:15" ht="18">
      <c r="A22" s="36">
        <v>1</v>
      </c>
      <c r="B22" s="45">
        <v>152</v>
      </c>
      <c r="C22" s="39" t="s">
        <v>163</v>
      </c>
      <c r="D22" s="7">
        <v>1972</v>
      </c>
      <c r="E22" s="8" t="s">
        <v>41</v>
      </c>
      <c r="F22" s="6" t="s">
        <v>164</v>
      </c>
      <c r="G22" s="44">
        <v>0.024502314814814814</v>
      </c>
      <c r="H22" s="167">
        <v>0.0416666666666667</v>
      </c>
      <c r="I22" s="44">
        <v>0.024502314814814814</v>
      </c>
      <c r="J22" s="42">
        <v>2</v>
      </c>
      <c r="K22" s="42">
        <v>0</v>
      </c>
      <c r="L22" s="42">
        <v>0</v>
      </c>
      <c r="M22" s="42">
        <v>1</v>
      </c>
      <c r="N22" s="19">
        <f>SUM(J22:M22)</f>
        <v>3</v>
      </c>
      <c r="O22" s="166">
        <f>I22-$I$22</f>
        <v>0</v>
      </c>
    </row>
    <row r="23" spans="1:15" ht="18">
      <c r="A23" s="36">
        <v>2</v>
      </c>
      <c r="B23" s="45">
        <v>153</v>
      </c>
      <c r="C23" s="6" t="s">
        <v>165</v>
      </c>
      <c r="D23" s="7">
        <v>1972</v>
      </c>
      <c r="E23" s="8" t="s">
        <v>41</v>
      </c>
      <c r="F23" s="6" t="s">
        <v>151</v>
      </c>
      <c r="G23" s="44">
        <v>0.025075231481481483</v>
      </c>
      <c r="H23" s="167">
        <v>0.0833333333333333</v>
      </c>
      <c r="I23" s="44">
        <v>0.025075231481481483</v>
      </c>
      <c r="J23" s="42">
        <v>1</v>
      </c>
      <c r="K23" s="42">
        <v>0</v>
      </c>
      <c r="L23" s="42">
        <v>2</v>
      </c>
      <c r="M23" s="42">
        <v>3</v>
      </c>
      <c r="N23" s="19">
        <f>SUM(J23:M23)</f>
        <v>6</v>
      </c>
      <c r="O23" s="166">
        <f>I23-$I$22</f>
        <v>0.0005729166666666695</v>
      </c>
    </row>
    <row r="24" spans="1:15" ht="18">
      <c r="A24" s="36">
        <v>3</v>
      </c>
      <c r="B24" s="45">
        <v>157</v>
      </c>
      <c r="C24" s="6" t="s">
        <v>137</v>
      </c>
      <c r="D24" s="7">
        <v>1973</v>
      </c>
      <c r="E24" s="8" t="s">
        <v>32</v>
      </c>
      <c r="F24" s="6" t="s">
        <v>138</v>
      </c>
      <c r="G24" s="44">
        <v>0.027071759259259257</v>
      </c>
      <c r="H24" s="167">
        <v>0.125</v>
      </c>
      <c r="I24" s="44">
        <v>0.027071759259259257</v>
      </c>
      <c r="J24" s="42">
        <v>3</v>
      </c>
      <c r="K24" s="42">
        <v>1</v>
      </c>
      <c r="L24" s="42">
        <v>4</v>
      </c>
      <c r="M24" s="42">
        <v>3</v>
      </c>
      <c r="N24" s="19">
        <f>SUM(J24:M24)</f>
        <v>11</v>
      </c>
      <c r="O24" s="166">
        <f>I24-$I$22</f>
        <v>0.0025694444444444436</v>
      </c>
    </row>
    <row r="25" spans="1:15" ht="18">
      <c r="A25" s="36">
        <v>4</v>
      </c>
      <c r="B25" s="45">
        <v>159</v>
      </c>
      <c r="C25" s="6" t="s">
        <v>169</v>
      </c>
      <c r="D25" s="7">
        <v>1974</v>
      </c>
      <c r="E25" s="8" t="s">
        <v>32</v>
      </c>
      <c r="F25" s="6" t="s">
        <v>149</v>
      </c>
      <c r="G25" s="44">
        <v>0.029417824074074072</v>
      </c>
      <c r="H25" s="167">
        <v>0.166666666666667</v>
      </c>
      <c r="I25" s="44">
        <v>0.029417824074074072</v>
      </c>
      <c r="J25" s="42">
        <v>3</v>
      </c>
      <c r="K25" s="42">
        <v>3</v>
      </c>
      <c r="L25" s="42">
        <v>4</v>
      </c>
      <c r="M25" s="42">
        <v>5</v>
      </c>
      <c r="N25" s="19">
        <f>SUM(J25:M25)</f>
        <v>15</v>
      </c>
      <c r="O25" s="166">
        <f>I25-$I$22</f>
        <v>0.004915509259259258</v>
      </c>
    </row>
    <row r="26" spans="1:15" ht="18">
      <c r="A26" s="36">
        <v>5</v>
      </c>
      <c r="B26" s="45">
        <v>165</v>
      </c>
      <c r="C26" s="6" t="s">
        <v>167</v>
      </c>
      <c r="D26" s="7">
        <v>1973</v>
      </c>
      <c r="E26" s="8" t="s">
        <v>41</v>
      </c>
      <c r="F26" s="6" t="s">
        <v>168</v>
      </c>
      <c r="G26" s="44" t="s">
        <v>32</v>
      </c>
      <c r="H26" s="167">
        <v>0.208333333333333</v>
      </c>
      <c r="I26" s="33" t="s">
        <v>192</v>
      </c>
      <c r="J26" s="42" t="s">
        <v>32</v>
      </c>
      <c r="K26" s="42"/>
      <c r="L26" s="42"/>
      <c r="M26" s="42" t="s">
        <v>32</v>
      </c>
      <c r="N26" s="19">
        <f>SUM(J26:M26)</f>
        <v>0</v>
      </c>
      <c r="O26" s="166" t="e">
        <f>I26-$I$22</f>
        <v>#VALUE!</v>
      </c>
    </row>
    <row r="27" spans="1:15" ht="20.25">
      <c r="A27" s="36"/>
      <c r="B27" s="45"/>
      <c r="C27" s="29" t="s">
        <v>184</v>
      </c>
      <c r="D27" s="7"/>
      <c r="E27" s="8"/>
      <c r="F27" s="6"/>
      <c r="G27" s="44"/>
      <c r="H27" s="167"/>
      <c r="I27" s="33"/>
      <c r="J27" s="33"/>
      <c r="K27" s="33"/>
      <c r="L27" s="33"/>
      <c r="M27" s="33"/>
      <c r="N27" s="33"/>
      <c r="O27" s="33"/>
    </row>
    <row r="28" spans="1:15" ht="18">
      <c r="A28" s="36">
        <v>6</v>
      </c>
      <c r="B28" s="45">
        <v>151</v>
      </c>
      <c r="C28" s="6" t="s">
        <v>166</v>
      </c>
      <c r="D28" s="7">
        <v>1970</v>
      </c>
      <c r="E28" s="8" t="s">
        <v>42</v>
      </c>
      <c r="F28" s="6" t="s">
        <v>72</v>
      </c>
      <c r="G28" s="44">
        <v>0.02244212962962963</v>
      </c>
      <c r="H28" s="167">
        <v>0</v>
      </c>
      <c r="I28" s="44">
        <v>0.02244212962962963</v>
      </c>
      <c r="J28" s="42">
        <v>1</v>
      </c>
      <c r="K28" s="42">
        <v>2</v>
      </c>
      <c r="L28" s="42">
        <v>0</v>
      </c>
      <c r="M28" s="42">
        <v>1</v>
      </c>
      <c r="N28" s="19">
        <f>SUM(J28:M28)</f>
        <v>4</v>
      </c>
      <c r="O28" s="166">
        <f>I28-$I$28</f>
        <v>0</v>
      </c>
    </row>
    <row r="29" spans="1:15" ht="18">
      <c r="A29" s="36">
        <v>7</v>
      </c>
      <c r="B29" s="45">
        <v>170</v>
      </c>
      <c r="C29" s="39" t="s">
        <v>158</v>
      </c>
      <c r="D29" s="7">
        <v>1967</v>
      </c>
      <c r="E29" s="8" t="s">
        <v>41</v>
      </c>
      <c r="F29" s="6" t="s">
        <v>159</v>
      </c>
      <c r="G29" s="44">
        <v>0.032998842592592594</v>
      </c>
      <c r="H29" s="167">
        <v>0.416666666666667</v>
      </c>
      <c r="I29" s="44">
        <v>0.032998842592592594</v>
      </c>
      <c r="J29" s="42">
        <v>4</v>
      </c>
      <c r="K29" s="42">
        <v>4</v>
      </c>
      <c r="L29" s="42">
        <v>1</v>
      </c>
      <c r="M29" s="42">
        <v>1</v>
      </c>
      <c r="N29" s="19">
        <f>SUM(J29:M29)</f>
        <v>10</v>
      </c>
      <c r="O29" s="166">
        <f>I29-$I$28</f>
        <v>0.010556712962962962</v>
      </c>
    </row>
    <row r="30" spans="1:15" ht="18">
      <c r="A30" s="36">
        <v>8</v>
      </c>
      <c r="B30" s="45">
        <v>167</v>
      </c>
      <c r="C30" s="39" t="s">
        <v>161</v>
      </c>
      <c r="D30" s="7">
        <v>1970</v>
      </c>
      <c r="E30" s="8" t="s">
        <v>41</v>
      </c>
      <c r="F30" s="6" t="s">
        <v>162</v>
      </c>
      <c r="G30" s="44">
        <v>0.03674537037037037</v>
      </c>
      <c r="H30" s="167">
        <v>0.25</v>
      </c>
      <c r="I30" s="44">
        <v>0.039525462962962964</v>
      </c>
      <c r="J30" s="42">
        <v>5</v>
      </c>
      <c r="K30" s="42">
        <v>4</v>
      </c>
      <c r="L30" s="42">
        <v>4</v>
      </c>
      <c r="M30" s="42">
        <v>5</v>
      </c>
      <c r="N30" s="19">
        <f>SUM(J30:M30)</f>
        <v>18</v>
      </c>
      <c r="O30" s="166">
        <f>I30-$I$28</f>
        <v>0.017083333333333332</v>
      </c>
    </row>
    <row r="31" spans="1:15" ht="20.25">
      <c r="A31" s="36"/>
      <c r="B31" s="45"/>
      <c r="C31" s="29" t="s">
        <v>185</v>
      </c>
      <c r="D31" s="7"/>
      <c r="E31" s="8"/>
      <c r="F31" s="6"/>
      <c r="G31" s="44"/>
      <c r="H31" s="167"/>
      <c r="I31" s="33"/>
      <c r="J31" s="33"/>
      <c r="K31" s="33"/>
      <c r="L31" s="33"/>
      <c r="M31" s="33"/>
      <c r="N31" s="33"/>
      <c r="O31" s="33"/>
    </row>
    <row r="32" spans="1:15" ht="18">
      <c r="A32" s="36">
        <v>9</v>
      </c>
      <c r="B32" s="45">
        <v>154</v>
      </c>
      <c r="C32" s="39" t="s">
        <v>155</v>
      </c>
      <c r="D32" s="7">
        <v>1965</v>
      </c>
      <c r="E32" s="8" t="s">
        <v>56</v>
      </c>
      <c r="F32" s="6" t="s">
        <v>149</v>
      </c>
      <c r="G32" s="44">
        <v>0.026061342592592598</v>
      </c>
      <c r="H32" s="167">
        <v>0.291666666666667</v>
      </c>
      <c r="I32" s="44">
        <v>0.026061342592592598</v>
      </c>
      <c r="J32" s="42">
        <v>2</v>
      </c>
      <c r="K32" s="42">
        <v>1</v>
      </c>
      <c r="L32" s="42">
        <v>2</v>
      </c>
      <c r="M32" s="42">
        <v>3</v>
      </c>
      <c r="N32" s="19">
        <f aca="true" t="shared" si="0" ref="N32:N38">SUM(J32:M32)</f>
        <v>8</v>
      </c>
      <c r="O32" s="166">
        <f aca="true" t="shared" si="1" ref="O32:O37">I32-$I$32</f>
        <v>0</v>
      </c>
    </row>
    <row r="33" spans="1:15" ht="18">
      <c r="A33" s="36">
        <v>10</v>
      </c>
      <c r="B33" s="45">
        <v>155</v>
      </c>
      <c r="C33" s="39" t="s">
        <v>160</v>
      </c>
      <c r="D33" s="7">
        <v>1966</v>
      </c>
      <c r="E33" s="8" t="s">
        <v>32</v>
      </c>
      <c r="F33" s="6" t="s">
        <v>149</v>
      </c>
      <c r="G33" s="44">
        <v>0.026596064814814815</v>
      </c>
      <c r="H33" s="167">
        <v>0.333333333333333</v>
      </c>
      <c r="I33" s="44">
        <v>0.026596064814814815</v>
      </c>
      <c r="J33" s="42">
        <v>3</v>
      </c>
      <c r="K33" s="42">
        <v>2</v>
      </c>
      <c r="L33" s="42">
        <v>4</v>
      </c>
      <c r="M33" s="42">
        <v>4</v>
      </c>
      <c r="N33" s="19">
        <f t="shared" si="0"/>
        <v>13</v>
      </c>
      <c r="O33" s="166">
        <f t="shared" si="1"/>
        <v>0.0005347222222222177</v>
      </c>
    </row>
    <row r="34" spans="1:15" ht="18">
      <c r="A34" s="36">
        <v>11</v>
      </c>
      <c r="B34" s="45">
        <v>160</v>
      </c>
      <c r="C34" s="39" t="s">
        <v>154</v>
      </c>
      <c r="D34" s="7">
        <v>1962</v>
      </c>
      <c r="E34" s="8" t="s">
        <v>41</v>
      </c>
      <c r="F34" s="6" t="s">
        <v>149</v>
      </c>
      <c r="G34" s="44">
        <v>0.027072916666666665</v>
      </c>
      <c r="H34" s="167">
        <v>0.5</v>
      </c>
      <c r="I34" s="44">
        <v>0.027072916666666665</v>
      </c>
      <c r="J34" s="42">
        <v>1</v>
      </c>
      <c r="K34" s="42">
        <v>1</v>
      </c>
      <c r="L34" s="42">
        <v>2</v>
      </c>
      <c r="M34" s="42">
        <v>3</v>
      </c>
      <c r="N34" s="19">
        <f t="shared" si="0"/>
        <v>7</v>
      </c>
      <c r="O34" s="166">
        <f t="shared" si="1"/>
        <v>0.0010115740740740675</v>
      </c>
    </row>
    <row r="35" spans="1:15" ht="18">
      <c r="A35" s="36">
        <v>12</v>
      </c>
      <c r="B35" s="45">
        <v>163</v>
      </c>
      <c r="C35" s="39" t="s">
        <v>156</v>
      </c>
      <c r="D35" s="7">
        <v>1965</v>
      </c>
      <c r="E35" s="8" t="s">
        <v>42</v>
      </c>
      <c r="F35" s="6" t="s">
        <v>157</v>
      </c>
      <c r="G35" s="44">
        <v>0.027828703703703703</v>
      </c>
      <c r="H35" s="167">
        <v>0.375</v>
      </c>
      <c r="I35" s="44">
        <v>0.027828703703703703</v>
      </c>
      <c r="J35" s="42">
        <v>2</v>
      </c>
      <c r="K35" s="42">
        <v>0</v>
      </c>
      <c r="L35" s="42">
        <v>1</v>
      </c>
      <c r="M35" s="42">
        <v>2</v>
      </c>
      <c r="N35" s="19">
        <f t="shared" si="0"/>
        <v>5</v>
      </c>
      <c r="O35" s="166">
        <f t="shared" si="1"/>
        <v>0.001767361111111105</v>
      </c>
    </row>
    <row r="36" spans="1:15" ht="18">
      <c r="A36" s="36">
        <v>13</v>
      </c>
      <c r="B36" s="45">
        <v>162</v>
      </c>
      <c r="C36" s="6" t="s">
        <v>139</v>
      </c>
      <c r="D36" s="7">
        <v>1964</v>
      </c>
      <c r="E36" s="8" t="s">
        <v>32</v>
      </c>
      <c r="F36" s="6" t="s">
        <v>140</v>
      </c>
      <c r="G36" s="44">
        <v>0.02930787037037037</v>
      </c>
      <c r="H36" s="167">
        <v>0.541666666666667</v>
      </c>
      <c r="I36" s="44">
        <v>0.02930787037037037</v>
      </c>
      <c r="J36" s="42">
        <v>4</v>
      </c>
      <c r="K36" s="42">
        <v>2</v>
      </c>
      <c r="L36" s="42">
        <v>3</v>
      </c>
      <c r="M36" s="42">
        <v>2</v>
      </c>
      <c r="N36" s="19">
        <f t="shared" si="0"/>
        <v>11</v>
      </c>
      <c r="O36" s="166">
        <f t="shared" si="1"/>
        <v>0.003246527777777772</v>
      </c>
    </row>
    <row r="37" spans="1:15" ht="18">
      <c r="A37" s="36">
        <v>14</v>
      </c>
      <c r="B37" s="45">
        <v>156</v>
      </c>
      <c r="C37" s="39" t="s">
        <v>152</v>
      </c>
      <c r="D37" s="7">
        <v>1962</v>
      </c>
      <c r="E37" s="8">
        <v>1</v>
      </c>
      <c r="F37" s="6" t="s">
        <v>153</v>
      </c>
      <c r="G37" s="44">
        <v>0.03078703703703704</v>
      </c>
      <c r="H37" s="167">
        <v>0.458333333333333</v>
      </c>
      <c r="I37" s="44">
        <v>0.03078703703703704</v>
      </c>
      <c r="J37" s="42">
        <v>5</v>
      </c>
      <c r="K37" s="42">
        <v>3</v>
      </c>
      <c r="L37" s="42">
        <v>4</v>
      </c>
      <c r="M37" s="42">
        <v>3</v>
      </c>
      <c r="N37" s="19">
        <f t="shared" si="0"/>
        <v>15</v>
      </c>
      <c r="O37" s="166">
        <f t="shared" si="1"/>
        <v>0.004725694444444442</v>
      </c>
    </row>
    <row r="38" spans="1:15" ht="18">
      <c r="A38" s="36">
        <v>15</v>
      </c>
      <c r="B38" s="45">
        <v>171</v>
      </c>
      <c r="C38" s="6" t="s">
        <v>141</v>
      </c>
      <c r="D38" s="7">
        <v>1963</v>
      </c>
      <c r="E38" s="8" t="s">
        <v>32</v>
      </c>
      <c r="F38" s="6" t="s">
        <v>140</v>
      </c>
      <c r="G38" s="44" t="s">
        <v>32</v>
      </c>
      <c r="H38" s="167">
        <v>0.583333333333333</v>
      </c>
      <c r="I38" s="33" t="s">
        <v>174</v>
      </c>
      <c r="J38" s="42" t="s">
        <v>32</v>
      </c>
      <c r="K38" s="42"/>
      <c r="L38" s="42"/>
      <c r="M38" s="42" t="s">
        <v>32</v>
      </c>
      <c r="N38" s="19">
        <f t="shared" si="0"/>
        <v>0</v>
      </c>
      <c r="O38" s="166" t="s">
        <v>32</v>
      </c>
    </row>
    <row r="39" spans="1:15" ht="20.25">
      <c r="A39" s="36"/>
      <c r="B39" s="45"/>
      <c r="C39" s="29" t="s">
        <v>186</v>
      </c>
      <c r="D39" s="7"/>
      <c r="E39" s="8"/>
      <c r="F39" s="6"/>
      <c r="G39" s="44"/>
      <c r="H39" s="167"/>
      <c r="I39" s="33"/>
      <c r="J39" s="33"/>
      <c r="K39" s="33"/>
      <c r="L39" s="33"/>
      <c r="M39" s="33"/>
      <c r="N39" s="33"/>
      <c r="O39" s="33"/>
    </row>
    <row r="40" spans="1:15" ht="18">
      <c r="A40" s="36">
        <v>16</v>
      </c>
      <c r="B40" s="45">
        <v>164</v>
      </c>
      <c r="C40" s="39" t="s">
        <v>146</v>
      </c>
      <c r="D40" s="7">
        <v>1957</v>
      </c>
      <c r="E40" s="8">
        <v>1</v>
      </c>
      <c r="F40" s="6" t="s">
        <v>147</v>
      </c>
      <c r="G40" s="44">
        <v>0.030605324074074073</v>
      </c>
      <c r="H40" s="167">
        <v>0.666666666666667</v>
      </c>
      <c r="I40" s="44">
        <v>0.030605324074074073</v>
      </c>
      <c r="J40" s="42">
        <v>3</v>
      </c>
      <c r="K40" s="42">
        <v>3</v>
      </c>
      <c r="L40" s="42">
        <v>4</v>
      </c>
      <c r="M40" s="42">
        <v>4</v>
      </c>
      <c r="N40" s="19">
        <f>SUM(J40:M40)</f>
        <v>14</v>
      </c>
      <c r="O40" s="166">
        <f>I40-$I$40</f>
        <v>0</v>
      </c>
    </row>
    <row r="41" spans="1:15" ht="18">
      <c r="A41" s="36">
        <v>17</v>
      </c>
      <c r="B41" s="45">
        <v>166</v>
      </c>
      <c r="C41" s="39" t="s">
        <v>148</v>
      </c>
      <c r="D41" s="7">
        <v>1957</v>
      </c>
      <c r="E41" s="8">
        <v>1</v>
      </c>
      <c r="F41" s="6" t="s">
        <v>149</v>
      </c>
      <c r="G41" s="44">
        <v>0.03540046296296296</v>
      </c>
      <c r="H41" s="167">
        <v>0.708333333333333</v>
      </c>
      <c r="I41" s="44">
        <v>0.03540046296296296</v>
      </c>
      <c r="J41" s="42">
        <v>3</v>
      </c>
      <c r="K41" s="42">
        <v>4</v>
      </c>
      <c r="L41" s="42">
        <v>3</v>
      </c>
      <c r="M41" s="42">
        <v>4</v>
      </c>
      <c r="N41" s="19">
        <f>SUM(J41:M41)</f>
        <v>14</v>
      </c>
      <c r="O41" s="166">
        <f>I41-$I$40</f>
        <v>0.004795138888888887</v>
      </c>
    </row>
    <row r="42" spans="1:15" ht="18">
      <c r="A42" s="36">
        <v>18</v>
      </c>
      <c r="B42" s="45">
        <v>169</v>
      </c>
      <c r="C42" s="39" t="s">
        <v>150</v>
      </c>
      <c r="D42" s="7">
        <v>1958</v>
      </c>
      <c r="E42" s="8" t="s">
        <v>42</v>
      </c>
      <c r="F42" s="6" t="s">
        <v>151</v>
      </c>
      <c r="G42" s="44" t="s">
        <v>32</v>
      </c>
      <c r="H42" s="167">
        <v>0.75</v>
      </c>
      <c r="I42" s="33" t="s">
        <v>174</v>
      </c>
      <c r="J42" s="42" t="s">
        <v>32</v>
      </c>
      <c r="K42" s="42"/>
      <c r="L42" s="42"/>
      <c r="M42" s="42" t="s">
        <v>32</v>
      </c>
      <c r="N42" s="19">
        <f>SUM(J42:M42)</f>
        <v>0</v>
      </c>
      <c r="O42" s="166" t="s">
        <v>32</v>
      </c>
    </row>
    <row r="43" spans="1:15" ht="20.25">
      <c r="A43" s="36"/>
      <c r="B43" s="45"/>
      <c r="C43" s="29" t="s">
        <v>187</v>
      </c>
      <c r="D43" s="7"/>
      <c r="E43" s="8"/>
      <c r="F43" s="6"/>
      <c r="G43" s="44"/>
      <c r="H43" s="167"/>
      <c r="I43" s="33"/>
      <c r="J43" s="33"/>
      <c r="K43" s="33"/>
      <c r="L43" s="33"/>
      <c r="M43" s="33"/>
      <c r="N43" s="33"/>
      <c r="O43" s="33"/>
    </row>
    <row r="44" spans="1:15" ht="18">
      <c r="A44" s="36">
        <v>19</v>
      </c>
      <c r="B44" s="45">
        <v>158</v>
      </c>
      <c r="C44" s="39" t="s">
        <v>144</v>
      </c>
      <c r="D44" s="7">
        <v>1955</v>
      </c>
      <c r="E44" s="8" t="s">
        <v>42</v>
      </c>
      <c r="F44" s="6" t="s">
        <v>145</v>
      </c>
      <c r="G44" s="44">
        <v>0.02937847222222222</v>
      </c>
      <c r="H44" s="167">
        <v>0.625</v>
      </c>
      <c r="I44" s="44">
        <v>0.02937847222222222</v>
      </c>
      <c r="J44" s="42">
        <v>4</v>
      </c>
      <c r="K44" s="42">
        <v>5</v>
      </c>
      <c r="L44" s="42">
        <v>3</v>
      </c>
      <c r="M44" s="42">
        <v>5</v>
      </c>
      <c r="N44" s="19">
        <f>SUM(J44:M44)</f>
        <v>17</v>
      </c>
      <c r="O44" s="166">
        <f>I44-$I$44</f>
        <v>0</v>
      </c>
    </row>
    <row r="45" spans="1:15" ht="18">
      <c r="A45" s="36">
        <v>20</v>
      </c>
      <c r="B45" s="45">
        <v>161</v>
      </c>
      <c r="C45" s="6" t="s">
        <v>170</v>
      </c>
      <c r="D45" s="7">
        <v>1949</v>
      </c>
      <c r="E45" s="8" t="s">
        <v>45</v>
      </c>
      <c r="F45" s="6" t="s">
        <v>171</v>
      </c>
      <c r="G45" s="44">
        <v>0.030105324074074073</v>
      </c>
      <c r="H45" s="167">
        <v>0.791666666666667</v>
      </c>
      <c r="I45" s="44">
        <v>0.03149305555555556</v>
      </c>
      <c r="J45" s="42">
        <v>2</v>
      </c>
      <c r="K45" s="42">
        <v>3</v>
      </c>
      <c r="L45" s="42">
        <v>5</v>
      </c>
      <c r="M45" s="42">
        <v>2</v>
      </c>
      <c r="N45" s="19">
        <f>SUM(J45:M45)</f>
        <v>12</v>
      </c>
      <c r="O45" s="166">
        <f>I45-$I$44</f>
        <v>0.00211458333333334</v>
      </c>
    </row>
    <row r="46" spans="1:15" ht="18">
      <c r="A46" s="36">
        <v>21</v>
      </c>
      <c r="B46" s="45">
        <v>168</v>
      </c>
      <c r="C46" s="39" t="s">
        <v>142</v>
      </c>
      <c r="D46" s="7">
        <v>1947</v>
      </c>
      <c r="E46" s="8" t="s">
        <v>41</v>
      </c>
      <c r="F46" s="6" t="s">
        <v>143</v>
      </c>
      <c r="G46" s="44">
        <v>0.03730439814814815</v>
      </c>
      <c r="H46" s="167">
        <v>0.833333333333333</v>
      </c>
      <c r="I46" s="44">
        <v>0.03730439814814815</v>
      </c>
      <c r="J46" s="42">
        <v>4</v>
      </c>
      <c r="K46" s="42">
        <v>0</v>
      </c>
      <c r="L46" s="42">
        <v>4</v>
      </c>
      <c r="M46" s="42">
        <v>5</v>
      </c>
      <c r="N46" s="19">
        <f>SUM(J46:M46)</f>
        <v>13</v>
      </c>
      <c r="O46" s="166">
        <f>I46-$I$44</f>
        <v>0.00792592592592593</v>
      </c>
    </row>
    <row r="47" spans="1:8" ht="18">
      <c r="A47" s="36"/>
      <c r="B47" s="30"/>
      <c r="C47" s="39"/>
      <c r="D47" s="7"/>
      <c r="E47" s="8"/>
      <c r="F47" s="6"/>
      <c r="G47" s="41"/>
      <c r="H47" s="41"/>
    </row>
    <row r="48" spans="1:15" ht="15">
      <c r="A48" s="36"/>
      <c r="B48" s="31" t="s">
        <v>194</v>
      </c>
      <c r="C48" s="6"/>
      <c r="D48" s="7"/>
      <c r="E48" s="8"/>
      <c r="F48" s="6"/>
      <c r="G48" s="38"/>
      <c r="H48" s="32"/>
      <c r="I48" s="33"/>
      <c r="J48" s="34"/>
      <c r="K48" s="34"/>
      <c r="L48" s="34"/>
      <c r="M48" s="34"/>
      <c r="N48" s="35"/>
      <c r="O48" s="158"/>
    </row>
    <row r="49" spans="2:4" ht="20.25">
      <c r="B49" s="155" t="s">
        <v>77</v>
      </c>
      <c r="C49" s="29"/>
      <c r="D49" s="169" t="s">
        <v>195</v>
      </c>
    </row>
    <row r="50" spans="1:15" ht="15.75">
      <c r="A50" s="6"/>
      <c r="B50" s="9"/>
      <c r="C50" s="6"/>
      <c r="D50" s="6"/>
      <c r="E50" s="6"/>
      <c r="F50" s="6"/>
      <c r="G50" s="6"/>
      <c r="H50" s="22"/>
      <c r="I50" s="23"/>
      <c r="J50" s="21"/>
      <c r="K50" s="21"/>
      <c r="L50" s="21"/>
      <c r="M50" s="21"/>
      <c r="N50" s="24"/>
      <c r="O50" s="20"/>
    </row>
    <row r="51" spans="2:15" ht="14.25">
      <c r="B51" s="4" t="s">
        <v>48</v>
      </c>
      <c r="N51" s="25"/>
      <c r="O51" s="26"/>
    </row>
    <row r="52" spans="2:15" ht="14.25">
      <c r="B52" s="4" t="s">
        <v>58</v>
      </c>
      <c r="N52" s="25"/>
      <c r="O52" s="26"/>
    </row>
    <row r="53" spans="2:15" ht="14.25">
      <c r="B53" s="4"/>
      <c r="N53" s="25"/>
      <c r="O53" s="26"/>
    </row>
    <row r="54" spans="14:15" ht="12.75">
      <c r="N54" s="25"/>
      <c r="O54" s="26"/>
    </row>
    <row r="55" spans="2:15" ht="14.25">
      <c r="B55" s="4" t="s">
        <v>49</v>
      </c>
      <c r="N55" s="25"/>
      <c r="O55" s="26"/>
    </row>
    <row r="56" spans="2:15" ht="14.25">
      <c r="B56" s="4" t="s">
        <v>57</v>
      </c>
      <c r="N56" s="25"/>
      <c r="O56" s="26"/>
    </row>
  </sheetData>
  <sheetProtection/>
  <mergeCells count="1">
    <mergeCell ref="J19:N19"/>
  </mergeCells>
  <printOptions/>
  <pageMargins left="0.75" right="0.75" top="1" bottom="1" header="0.5" footer="0.5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Облспоткомитет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nik</cp:lastModifiedBy>
  <cp:lastPrinted>2011-03-27T11:42:59Z</cp:lastPrinted>
  <dcterms:created xsi:type="dcterms:W3CDTF">1999-10-26T02:00:26Z</dcterms:created>
  <dcterms:modified xsi:type="dcterms:W3CDTF">2011-03-28T08:07:02Z</dcterms:modified>
  <cp:category/>
  <cp:version/>
  <cp:contentType/>
  <cp:contentStatus/>
</cp:coreProperties>
</file>