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ринт" sheetId="1" r:id="rId1"/>
    <sheet name="Инд.гонка" sheetId="2" r:id="rId2"/>
  </sheets>
  <definedNames>
    <definedName name="_xlnm.Print_Area" localSheetId="1">'Инд.гонка'!$A$1:$S$186</definedName>
    <definedName name="_xlnm.Print_Area" localSheetId="0">'Спринт'!$A$1:$N$183</definedName>
  </definedNames>
  <calcPr fullCalcOnLoad="1"/>
</workbook>
</file>

<file path=xl/sharedStrings.xml><?xml version="1.0" encoding="utf-8"?>
<sst xmlns="http://schemas.openxmlformats.org/spreadsheetml/2006/main" count="786" uniqueCount="213">
  <si>
    <t xml:space="preserve">КОМИТЕТ ПО ФИЗИЧЕСКОЙ КУЛЬТУРЕ И СПОРТУ </t>
  </si>
  <si>
    <t>АДМИНИСТРАЦИИ ГОРОДА МУРМАНСКА</t>
  </si>
  <si>
    <t xml:space="preserve">                       </t>
  </si>
  <si>
    <t>ПЕРВЕНСТВО ГОРОДА МУРМАНСКА ПО БИАТЛОНУ</t>
  </si>
  <si>
    <t>посвящённое памяти старшего тренера ГАОУМОДОД "Мурманская областная СДЮСШОР по зимним видам спорта",  "Отличника физической культуры" В.А.СТРАХОВА</t>
  </si>
  <si>
    <t>МУРМАНСК</t>
  </si>
  <si>
    <t>27-28 января 2012 года</t>
  </si>
  <si>
    <t xml:space="preserve"> И Т О Г О В Ы Й  П Р О Т О К О Л  </t>
  </si>
  <si>
    <t>ИНДИВИДУАЛЬНАЯ ГОНКА</t>
  </si>
  <si>
    <t xml:space="preserve">Спортсооружение "Долина Уют"                                                                                                   </t>
  </si>
  <si>
    <t xml:space="preserve"> 27 января 2012 года</t>
  </si>
  <si>
    <t>Мес-</t>
  </si>
  <si>
    <t>Старт.</t>
  </si>
  <si>
    <t xml:space="preserve">     Фамилия, имя</t>
  </si>
  <si>
    <t>Год</t>
  </si>
  <si>
    <t>Раз-</t>
  </si>
  <si>
    <t>Организация,</t>
  </si>
  <si>
    <t xml:space="preserve"> Время</t>
  </si>
  <si>
    <t>Время</t>
  </si>
  <si>
    <t>Стрельба</t>
  </si>
  <si>
    <t>Результат</t>
  </si>
  <si>
    <t xml:space="preserve">Отставание </t>
  </si>
  <si>
    <t>Вып .</t>
  </si>
  <si>
    <t>штраф</t>
  </si>
  <si>
    <t>то</t>
  </si>
  <si>
    <t>номер</t>
  </si>
  <si>
    <t xml:space="preserve"> </t>
  </si>
  <si>
    <t>рожд.</t>
  </si>
  <si>
    <t>ряд</t>
  </si>
  <si>
    <t>тренер</t>
  </si>
  <si>
    <t xml:space="preserve"> финиша</t>
  </si>
  <si>
    <t xml:space="preserve"> старта</t>
  </si>
  <si>
    <t>гонки</t>
  </si>
  <si>
    <t xml:space="preserve"> л</t>
  </si>
  <si>
    <t>с</t>
  </si>
  <si>
    <t>л</t>
  </si>
  <si>
    <t>сум</t>
  </si>
  <si>
    <t>раз-д</t>
  </si>
  <si>
    <t>время</t>
  </si>
  <si>
    <t xml:space="preserve">ДИСТАНЦИЯ  - 4 км </t>
  </si>
  <si>
    <t xml:space="preserve">Девушки младшей возрастной группы </t>
  </si>
  <si>
    <t>Чумакова Виктория</t>
  </si>
  <si>
    <t>МО СДЮСШОР по звс</t>
  </si>
  <si>
    <t>Тарасова Евгения</t>
  </si>
  <si>
    <t>СДЮШОР №3</t>
  </si>
  <si>
    <t>Третяк Татьяна</t>
  </si>
  <si>
    <t>Кляровская Анна</t>
  </si>
  <si>
    <t>Алейникова Валерия</t>
  </si>
  <si>
    <t>1ю.</t>
  </si>
  <si>
    <t>Усманова Лия</t>
  </si>
  <si>
    <t xml:space="preserve">ДИСТАНЦИЯ  - 6  км </t>
  </si>
  <si>
    <t xml:space="preserve">Юноши младшей возрастной группы </t>
  </si>
  <si>
    <t>Новицкий Александр</t>
  </si>
  <si>
    <t xml:space="preserve">Республика Беларусь </t>
  </si>
  <si>
    <t>Байлуков Дмитрий</t>
  </si>
  <si>
    <t>Медянец Данил</t>
  </si>
  <si>
    <t>Гогин Никита</t>
  </si>
  <si>
    <t>Реут Андрей</t>
  </si>
  <si>
    <t>Юхимчук Алексей</t>
  </si>
  <si>
    <t>Рябов Михаил</t>
  </si>
  <si>
    <t>Попов Александр</t>
  </si>
  <si>
    <t>Кислов Борис</t>
  </si>
  <si>
    <t>Соколов Игорь</t>
  </si>
  <si>
    <t>Малютин Ростислав</t>
  </si>
  <si>
    <t>Аленичев Филипп</t>
  </si>
  <si>
    <t>Чураков Виталий</t>
  </si>
  <si>
    <t>Макаренко Дмитрий</t>
  </si>
  <si>
    <t>Головач Алексей</t>
  </si>
  <si>
    <t>2ю.</t>
  </si>
  <si>
    <t>Кондаков Максим</t>
  </si>
  <si>
    <t>Титов Илья</t>
  </si>
  <si>
    <t>Разумов Денис</t>
  </si>
  <si>
    <t>Фирсов Игорь</t>
  </si>
  <si>
    <t>ДИСТАНЦИЯ - 8 км</t>
  </si>
  <si>
    <t xml:space="preserve">Девушки средней возрастной группы </t>
  </si>
  <si>
    <t>Осинцова Мария</t>
  </si>
  <si>
    <t>Республика Беларусь</t>
  </si>
  <si>
    <t>Марковская Светлана</t>
  </si>
  <si>
    <t>Денежкина Айдан</t>
  </si>
  <si>
    <t>КМС</t>
  </si>
  <si>
    <t>Зыкова Валерия</t>
  </si>
  <si>
    <t>Битюкова Анастасия</t>
  </si>
  <si>
    <t>Шило Мария</t>
  </si>
  <si>
    <t>Богун Станислава</t>
  </si>
  <si>
    <t>Солтоганова Варвара</t>
  </si>
  <si>
    <t>ДИСТАНЦИЯ - 10 км</t>
  </si>
  <si>
    <t xml:space="preserve">Девушки старшей возрастной группы </t>
  </si>
  <si>
    <t>Егорова Анастасия</t>
  </si>
  <si>
    <t>СДЮШОР № 3</t>
  </si>
  <si>
    <t>Нилова Тамара</t>
  </si>
  <si>
    <t>Версмей Евгения</t>
  </si>
  <si>
    <t xml:space="preserve">Юниорки </t>
  </si>
  <si>
    <t>Перминова Мария</t>
  </si>
  <si>
    <t>Савина Майя</t>
  </si>
  <si>
    <t>Блинова Ирина</t>
  </si>
  <si>
    <t xml:space="preserve">Женщины </t>
  </si>
  <si>
    <t>Денисова Ульяна</t>
  </si>
  <si>
    <t>МСМК</t>
  </si>
  <si>
    <t>ХМАО</t>
  </si>
  <si>
    <t>Богданова Анфиса</t>
  </si>
  <si>
    <t>Кузьмина Людмила</t>
  </si>
  <si>
    <t>МС</t>
  </si>
  <si>
    <t>Устинова Александра</t>
  </si>
  <si>
    <t>Шукшина Татьяна</t>
  </si>
  <si>
    <t>МО СДЮСШОР по звс, МГТУ</t>
  </si>
  <si>
    <t>ДИСТАНЦИЯ - 10км</t>
  </si>
  <si>
    <t xml:space="preserve">Юноши средней возрастной группы </t>
  </si>
  <si>
    <t>Лихограев Денис</t>
  </si>
  <si>
    <t>Бондаренко Константин</t>
  </si>
  <si>
    <t>Ярошенко Александр</t>
  </si>
  <si>
    <t>Лихограев Евгений</t>
  </si>
  <si>
    <t>Шинкевич Роман</t>
  </si>
  <si>
    <t>Мишин Илья</t>
  </si>
  <si>
    <t>Воробей Максим</t>
  </si>
  <si>
    <t>Соломин Виталий</t>
  </si>
  <si>
    <t>Вовк Артём</t>
  </si>
  <si>
    <t>Побийпеч Владислав</t>
  </si>
  <si>
    <t>Секрет Виталий</t>
  </si>
  <si>
    <t>Попов Владислав</t>
  </si>
  <si>
    <t>Александрович Алексей</t>
  </si>
  <si>
    <t>Григорьев Никита</t>
  </si>
  <si>
    <t>Лазарев Артём</t>
  </si>
  <si>
    <t>Молчанов Владимир</t>
  </si>
  <si>
    <t>Молчанов Дмитрий</t>
  </si>
  <si>
    <t>Медянец Виктор</t>
  </si>
  <si>
    <t>Харченко Дмитрий</t>
  </si>
  <si>
    <t>Захаров Кирилл</t>
  </si>
  <si>
    <t>Куренчанин Иван</t>
  </si>
  <si>
    <t>Игнатенко Артём</t>
  </si>
  <si>
    <t>Поплавский Павел</t>
  </si>
  <si>
    <t>Асланов Матвей</t>
  </si>
  <si>
    <t>Непомилуев Кирилл</t>
  </si>
  <si>
    <t>ДИСТАНЦИЯ - 12,5 км</t>
  </si>
  <si>
    <t xml:space="preserve">Юноши старшей возрастной группы </t>
  </si>
  <si>
    <t>Красуцкий Сергей</t>
  </si>
  <si>
    <t>Фоменко Владислав</t>
  </si>
  <si>
    <t>МО СДЮСШОР по звс,МСК им.Момота</t>
  </si>
  <si>
    <t>Волганин Владислав</t>
  </si>
  <si>
    <t>Бондаренко Михаил</t>
  </si>
  <si>
    <t>МО СДЮСШОР по звс,МГПУ</t>
  </si>
  <si>
    <t>Тимофеев Виталий</t>
  </si>
  <si>
    <t>Логинов Дмитрий</t>
  </si>
  <si>
    <t>Ермаков Алексей</t>
  </si>
  <si>
    <t>Серов Дмитрий</t>
  </si>
  <si>
    <t>Некраш Максим</t>
  </si>
  <si>
    <t>Пилипец Вадим</t>
  </si>
  <si>
    <t>Сонюшкин Максим</t>
  </si>
  <si>
    <t>Кузьмин Антон</t>
  </si>
  <si>
    <t>Буйко Дмитрий</t>
  </si>
  <si>
    <t>Десятков Александр</t>
  </si>
  <si>
    <t>Похалюк Максим</t>
  </si>
  <si>
    <t>Юниоры</t>
  </si>
  <si>
    <t>Свобода Андрей</t>
  </si>
  <si>
    <t>Влесков Евгений</t>
  </si>
  <si>
    <t>СДЮШОР № 3,МГТУ</t>
  </si>
  <si>
    <t>Можин Роман</t>
  </si>
  <si>
    <t>МО СДЮСШОР по звс, МГПУ</t>
  </si>
  <si>
    <t>Селиванов Иван</t>
  </si>
  <si>
    <t>Кысин Александр</t>
  </si>
  <si>
    <t>Беликов Дмитрий</t>
  </si>
  <si>
    <t>Фоменко Сергей</t>
  </si>
  <si>
    <t>Мужчины</t>
  </si>
  <si>
    <t>Карякин Сергей</t>
  </si>
  <si>
    <t>Качановский Александр</t>
  </si>
  <si>
    <t>ЗМС</t>
  </si>
  <si>
    <t>Грязев Артём</t>
  </si>
  <si>
    <t>Гульянц Иван</t>
  </si>
  <si>
    <t>МО СДЮСШОР по звс, РА</t>
  </si>
  <si>
    <t>Коновалов Дмитрий</t>
  </si>
  <si>
    <t>Зуев Тимофей</t>
  </si>
  <si>
    <t>МО СДЮСШОР по звс,РА</t>
  </si>
  <si>
    <t>Титаренко Владимир</t>
  </si>
  <si>
    <t>Епишин Андрей</t>
  </si>
  <si>
    <t>ШВСМ</t>
  </si>
  <si>
    <t>Яковлев Александр</t>
  </si>
  <si>
    <t>Не стартовало -</t>
  </si>
  <si>
    <t>2,19,22,23,24,84,89,90,97,106,110,112</t>
  </si>
  <si>
    <t>Не финишировало -</t>
  </si>
  <si>
    <t>Дисквалифицировано -</t>
  </si>
  <si>
    <t>№77 - п.7.5.v; №11,12,80,83,84-п.7.5.к</t>
  </si>
  <si>
    <t>Штрафы -</t>
  </si>
  <si>
    <t xml:space="preserve">Главный судья соревнований,                                               </t>
  </si>
  <si>
    <t xml:space="preserve">судья Республиканской категории                                                                       В.А.СУРЯДОВ                                               </t>
  </si>
  <si>
    <t>г.Мурманск</t>
  </si>
  <si>
    <t>Главный секретарь соревнований</t>
  </si>
  <si>
    <t>судья Международной категории                                                                         В.А.ВЕТЧИНОВА</t>
  </si>
  <si>
    <t xml:space="preserve">                                                   </t>
  </si>
  <si>
    <r>
      <t>МО СДЮСШОР по звс,ШВСМ,</t>
    </r>
    <r>
      <rPr>
        <sz val="9"/>
        <rFont val="Arial Cyr"/>
        <family val="0"/>
      </rPr>
      <t xml:space="preserve"> Динамо</t>
    </r>
  </si>
  <si>
    <t xml:space="preserve">И Т О Г О В Ы Й   П Р О Т О К О Л  </t>
  </si>
  <si>
    <t>СПРИНТ</t>
  </si>
  <si>
    <t xml:space="preserve"> 28 января 2012 года</t>
  </si>
  <si>
    <t>Организация</t>
  </si>
  <si>
    <t>Вып.</t>
  </si>
  <si>
    <t>от лидера</t>
  </si>
  <si>
    <t>р-д</t>
  </si>
  <si>
    <t xml:space="preserve">ДИСТАНЦИЯ  -  3 км </t>
  </si>
  <si>
    <t>Силина Ольга</t>
  </si>
  <si>
    <t xml:space="preserve">ДИСТАНЦИЯ  - 5  км </t>
  </si>
  <si>
    <t>Играев Александр</t>
  </si>
  <si>
    <t>ДИСТАНЦИЯ - 5 км</t>
  </si>
  <si>
    <t>МО СДЮШОР по звс</t>
  </si>
  <si>
    <t>ДИСТАНЦИЯ - 6 км</t>
  </si>
  <si>
    <t>ДИСТАНЦИЯ - 7,5 км</t>
  </si>
  <si>
    <t>Леонов Дмитрий</t>
  </si>
  <si>
    <t>СДЮСШОР №3</t>
  </si>
  <si>
    <t>СДЮСШОР № 3</t>
  </si>
  <si>
    <t>87,93,96,104,14,27,29,43,51,63,64</t>
  </si>
  <si>
    <t>№92,95-п.7.5.к; №35-п.7.5.v; №32-п.7.5.к</t>
  </si>
  <si>
    <t>№37-п.7.4.c; №25-п.7.4.а</t>
  </si>
  <si>
    <t xml:space="preserve">судья Республиканской категории                                                                                                                </t>
  </si>
  <si>
    <t>В.Н.Лебедев</t>
  </si>
  <si>
    <t xml:space="preserve">судья Международной категории                                                                        </t>
  </si>
  <si>
    <t>В.А.Ветчинова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</si>
</sst>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000000"/>
    <numFmt numFmtId="182" formatCode="h:mm:ss.0"/>
    <numFmt numFmtId="183" formatCode="[h]:mm:ss.0"/>
    <numFmt numFmtId="184" formatCode="[h]:mm:ss;@"/>
    <numFmt numFmtId="185" formatCode="[$-FC19]d\ mmmm\ yyyy\ &quot;г.&quot;"/>
    <numFmt numFmtId="186" formatCode="[$-F400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Bookman Old Style"/>
      <family val="1"/>
    </font>
    <font>
      <sz val="11"/>
      <name val="Bookman Old Style"/>
      <family val="1"/>
    </font>
    <font>
      <sz val="11"/>
      <name val="Arial Cyr"/>
      <family val="2"/>
    </font>
    <font>
      <b/>
      <sz val="11"/>
      <name val="Arial Cyr"/>
      <family val="0"/>
    </font>
    <font>
      <sz val="12"/>
      <name val="Tahoma"/>
      <family val="2"/>
    </font>
    <font>
      <sz val="9"/>
      <name val="Bookman Old Style"/>
      <family val="1"/>
    </font>
    <font>
      <sz val="7"/>
      <name val="Arial Cyr"/>
      <family val="2"/>
    </font>
    <font>
      <sz val="11"/>
      <name val="Arial"/>
      <family val="0"/>
    </font>
    <font>
      <sz val="12"/>
      <name val="Bookman Old Style"/>
      <family val="1"/>
    </font>
    <font>
      <b/>
      <sz val="10"/>
      <name val="Courier New Cyr"/>
      <family val="3"/>
    </font>
    <font>
      <b/>
      <sz val="10"/>
      <name val="Arial Cyr"/>
      <family val="0"/>
    </font>
    <font>
      <sz val="10"/>
      <name val="Courier New Cyr"/>
      <family val="3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2" fillId="0" borderId="0" xfId="55" applyFont="1" applyFill="1" applyAlignment="1">
      <alignment horizontal="center"/>
      <protection/>
    </xf>
    <xf numFmtId="0" fontId="7" fillId="0" borderId="0" xfId="55" applyFill="1">
      <alignment/>
      <protection/>
    </xf>
    <xf numFmtId="0" fontId="7" fillId="0" borderId="0" xfId="55" applyFill="1" applyBorder="1">
      <alignment/>
      <protection/>
    </xf>
    <xf numFmtId="0" fontId="23" fillId="0" borderId="0" xfId="55" applyFont="1" applyFill="1" applyAlignment="1">
      <alignment/>
      <protection/>
    </xf>
    <xf numFmtId="0" fontId="23" fillId="0" borderId="0" xfId="55" applyFont="1" applyFill="1">
      <alignment/>
      <protection/>
    </xf>
    <xf numFmtId="21" fontId="7" fillId="0" borderId="0" xfId="55" applyNumberFormat="1" applyFill="1">
      <alignment/>
      <protection/>
    </xf>
    <xf numFmtId="45" fontId="7" fillId="0" borderId="0" xfId="55" applyNumberFormat="1" applyFill="1">
      <alignment/>
      <protection/>
    </xf>
    <xf numFmtId="0" fontId="24" fillId="0" borderId="0" xfId="55" applyFont="1" applyFill="1" applyAlignment="1">
      <alignment horizontal="center"/>
      <protection/>
    </xf>
    <xf numFmtId="0" fontId="24" fillId="0" borderId="0" xfId="55" applyFont="1" applyFill="1" applyAlignment="1">
      <alignment horizontal="center" vertical="distributed"/>
      <protection/>
    </xf>
    <xf numFmtId="0" fontId="24" fillId="0" borderId="0" xfId="55" applyFont="1" applyFill="1" applyAlignment="1">
      <alignment horizontal="center"/>
      <protection/>
    </xf>
    <xf numFmtId="0" fontId="25" fillId="0" borderId="0" xfId="55" applyFont="1" applyFill="1">
      <alignment/>
      <protection/>
    </xf>
    <xf numFmtId="0" fontId="26" fillId="0" borderId="0" xfId="55" applyFont="1" applyFill="1" applyAlignment="1">
      <alignment horizontal="center"/>
      <protection/>
    </xf>
    <xf numFmtId="21" fontId="25" fillId="0" borderId="0" xfId="55" applyNumberFormat="1" applyFont="1" applyFill="1">
      <alignment/>
      <protection/>
    </xf>
    <xf numFmtId="45" fontId="25" fillId="0" borderId="0" xfId="55" applyNumberFormat="1" applyFont="1" applyFill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7" fillId="0" borderId="11" xfId="55" applyFont="1" applyFill="1" applyBorder="1" applyAlignment="1">
      <alignment horizontal="center"/>
      <protection/>
    </xf>
    <xf numFmtId="0" fontId="27" fillId="0" borderId="12" xfId="55" applyFont="1" applyFill="1" applyBorder="1" applyAlignment="1">
      <alignment horizontal="center"/>
      <protection/>
    </xf>
    <xf numFmtId="21" fontId="27" fillId="0" borderId="13" xfId="55" applyNumberFormat="1" applyFont="1" applyFill="1" applyBorder="1" applyAlignment="1">
      <alignment horizontal="center"/>
      <protection/>
    </xf>
    <xf numFmtId="0" fontId="27" fillId="0" borderId="14" xfId="55" applyFont="1" applyFill="1" applyBorder="1" applyAlignment="1">
      <alignment horizontal="center"/>
      <protection/>
    </xf>
    <xf numFmtId="21" fontId="27" fillId="0" borderId="11" xfId="55" applyNumberFormat="1" applyFont="1" applyFill="1" applyBorder="1" applyAlignment="1">
      <alignment horizontal="center"/>
      <protection/>
    </xf>
    <xf numFmtId="45" fontId="27" fillId="0" borderId="11" xfId="55" applyNumberFormat="1" applyFont="1" applyFill="1" applyBorder="1" applyAlignment="1">
      <alignment horizontal="center"/>
      <protection/>
    </xf>
    <xf numFmtId="0" fontId="7" fillId="0" borderId="11" xfId="55" applyFont="1" applyFill="1" applyBorder="1">
      <alignment/>
      <protection/>
    </xf>
    <xf numFmtId="0" fontId="7" fillId="0" borderId="0" xfId="55">
      <alignment/>
      <protection/>
    </xf>
    <xf numFmtId="0" fontId="27" fillId="0" borderId="15" xfId="55" applyFont="1" applyFill="1" applyBorder="1" applyAlignment="1">
      <alignment horizontal="center"/>
      <protection/>
    </xf>
    <xf numFmtId="0" fontId="27" fillId="0" borderId="16" xfId="55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21" fontId="27" fillId="0" borderId="15" xfId="55" applyNumberFormat="1" applyFont="1" applyFill="1" applyBorder="1" applyAlignment="1">
      <alignment horizontal="center"/>
      <protection/>
    </xf>
    <xf numFmtId="0" fontId="28" fillId="0" borderId="15" xfId="55" applyFont="1" applyFill="1" applyBorder="1" applyAlignment="1">
      <alignment horizontal="center"/>
      <protection/>
    </xf>
    <xf numFmtId="21" fontId="27" fillId="0" borderId="16" xfId="55" applyNumberFormat="1" applyFont="1" applyFill="1" applyBorder="1" applyAlignment="1">
      <alignment horizontal="center"/>
      <protection/>
    </xf>
    <xf numFmtId="45" fontId="27" fillId="0" borderId="16" xfId="55" applyNumberFormat="1" applyFont="1" applyFill="1" applyBorder="1" applyAlignment="1">
      <alignment horizontal="center"/>
      <protection/>
    </xf>
    <xf numFmtId="0" fontId="7" fillId="0" borderId="16" xfId="55" applyFont="1" applyFill="1" applyBorder="1">
      <alignment/>
      <protection/>
    </xf>
    <xf numFmtId="0" fontId="27" fillId="0" borderId="0" xfId="55" applyFont="1" applyFill="1" applyBorder="1" applyAlignment="1">
      <alignment horizontal="center"/>
      <protection/>
    </xf>
    <xf numFmtId="21" fontId="27" fillId="0" borderId="0" xfId="55" applyNumberFormat="1" applyFont="1" applyFill="1" applyBorder="1" applyAlignment="1">
      <alignment horizontal="center"/>
      <protection/>
    </xf>
    <xf numFmtId="0" fontId="28" fillId="0" borderId="0" xfId="55" applyFont="1" applyFill="1" applyBorder="1" applyAlignment="1">
      <alignment horizontal="center"/>
      <protection/>
    </xf>
    <xf numFmtId="45" fontId="27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>
      <alignment/>
      <protection/>
    </xf>
    <xf numFmtId="0" fontId="26" fillId="0" borderId="0" xfId="55" applyFont="1" applyFill="1">
      <alignment/>
      <protection/>
    </xf>
    <xf numFmtId="0" fontId="7" fillId="0" borderId="0" xfId="55" applyFont="1" applyFill="1" applyAlignment="1">
      <alignment horizontal="center"/>
      <protection/>
    </xf>
    <xf numFmtId="6" fontId="7" fillId="0" borderId="0" xfId="55" applyNumberFormat="1" applyFont="1" applyFill="1" applyAlignment="1">
      <alignment horizontal="center"/>
      <protection/>
    </xf>
    <xf numFmtId="21" fontId="29" fillId="0" borderId="0" xfId="55" applyNumberFormat="1" applyFont="1" applyFill="1" applyAlignment="1">
      <alignment horizontal="center"/>
      <protection/>
    </xf>
    <xf numFmtId="21" fontId="30" fillId="0" borderId="0" xfId="55" applyNumberFormat="1" applyFont="1" applyFill="1" applyAlignment="1">
      <alignment horizontal="center"/>
      <protection/>
    </xf>
    <xf numFmtId="0" fontId="7" fillId="0" borderId="0" xfId="55" applyFill="1" applyAlignment="1">
      <alignment horizontal="center"/>
      <protection/>
    </xf>
    <xf numFmtId="0" fontId="31" fillId="0" borderId="0" xfId="54" applyFont="1" applyFill="1">
      <alignment/>
      <protection/>
    </xf>
    <xf numFmtId="0" fontId="7" fillId="0" borderId="0" xfId="54" applyFont="1" applyFill="1" applyAlignment="1">
      <alignment horizontal="center"/>
      <protection/>
    </xf>
    <xf numFmtId="6" fontId="7" fillId="0" borderId="0" xfId="54" applyNumberFormat="1" applyFont="1" applyFill="1" applyAlignment="1">
      <alignment horizontal="center"/>
      <protection/>
    </xf>
    <xf numFmtId="0" fontId="27" fillId="0" borderId="0" xfId="55" applyFont="1" applyFill="1">
      <alignment/>
      <protection/>
    </xf>
    <xf numFmtId="21" fontId="7" fillId="0" borderId="0" xfId="55" applyNumberFormat="1" applyFill="1" applyAlignment="1">
      <alignment horizontal="center"/>
      <protection/>
    </xf>
    <xf numFmtId="0" fontId="7" fillId="0" borderId="18" xfId="55" applyFill="1" applyBorder="1" applyAlignment="1">
      <alignment horizontal="center"/>
      <protection/>
    </xf>
    <xf numFmtId="0" fontId="32" fillId="0" borderId="18" xfId="55" applyFont="1" applyFill="1" applyBorder="1" applyAlignment="1">
      <alignment horizontal="center"/>
      <protection/>
    </xf>
    <xf numFmtId="21" fontId="25" fillId="0" borderId="18" xfId="55" applyNumberFormat="1" applyFont="1" applyFill="1" applyBorder="1" applyAlignment="1">
      <alignment horizontal="center"/>
      <protection/>
    </xf>
    <xf numFmtId="45" fontId="7" fillId="0" borderId="18" xfId="55" applyNumberFormat="1" applyFill="1" applyBorder="1" applyAlignment="1">
      <alignment horizontal="center"/>
      <protection/>
    </xf>
    <xf numFmtId="46" fontId="33" fillId="0" borderId="18" xfId="55" applyNumberFormat="1" applyFont="1" applyFill="1" applyBorder="1">
      <alignment/>
      <protection/>
    </xf>
    <xf numFmtId="0" fontId="31" fillId="0" borderId="0" xfId="55" applyFont="1" applyFill="1">
      <alignment/>
      <protection/>
    </xf>
    <xf numFmtId="21" fontId="34" fillId="0" borderId="0" xfId="55" applyNumberFormat="1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0" fontId="27" fillId="0" borderId="0" xfId="54" applyFont="1" applyFill="1">
      <alignment/>
      <protection/>
    </xf>
    <xf numFmtId="0" fontId="7" fillId="0" borderId="0" xfId="55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  <xf numFmtId="21" fontId="25" fillId="0" borderId="0" xfId="55" applyNumberFormat="1" applyFont="1" applyFill="1" applyBorder="1" applyAlignment="1">
      <alignment horizontal="center"/>
      <protection/>
    </xf>
    <xf numFmtId="45" fontId="7" fillId="0" borderId="0" xfId="55" applyNumberFormat="1" applyFill="1" applyBorder="1" applyAlignment="1">
      <alignment horizontal="center"/>
      <protection/>
    </xf>
    <xf numFmtId="46" fontId="33" fillId="0" borderId="0" xfId="55" applyNumberFormat="1" applyFont="1" applyFill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27" fillId="0" borderId="0" xfId="55" applyFont="1" applyFill="1">
      <alignment/>
      <protection/>
    </xf>
    <xf numFmtId="0" fontId="31" fillId="0" borderId="0" xfId="54" applyFont="1" applyFill="1" applyAlignment="1">
      <alignment horizontal="center"/>
      <protection/>
    </xf>
    <xf numFmtId="6" fontId="31" fillId="0" borderId="0" xfId="54" applyNumberFormat="1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21" fontId="7" fillId="0" borderId="0" xfId="55" applyNumberFormat="1" applyFont="1" applyFill="1">
      <alignment/>
      <protection/>
    </xf>
    <xf numFmtId="45" fontId="7" fillId="0" borderId="0" xfId="55" applyNumberFormat="1" applyFill="1" applyAlignment="1">
      <alignment horizontal="center"/>
      <protection/>
    </xf>
    <xf numFmtId="6" fontId="27" fillId="0" borderId="0" xfId="55" applyNumberFormat="1" applyFont="1" applyFill="1" applyBorder="1" applyAlignment="1">
      <alignment horizontal="center"/>
      <protection/>
    </xf>
    <xf numFmtId="0" fontId="31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6" fontId="7" fillId="0" borderId="0" xfId="53" applyNumberFormat="1" applyFont="1" applyFill="1" applyAlignment="1">
      <alignment horizontal="center"/>
      <protection/>
    </xf>
    <xf numFmtId="0" fontId="27" fillId="0" borderId="0" xfId="53" applyFont="1" applyFill="1">
      <alignment/>
      <protection/>
    </xf>
    <xf numFmtId="0" fontId="31" fillId="0" borderId="0" xfId="55" applyFont="1" applyFill="1" applyAlignment="1">
      <alignment horizontal="center"/>
      <protection/>
    </xf>
    <xf numFmtId="6" fontId="31" fillId="0" borderId="0" xfId="55" applyNumberFormat="1" applyFont="1" applyFill="1" applyAlignment="1">
      <alignment horizontal="center"/>
      <protection/>
    </xf>
    <xf numFmtId="0" fontId="35" fillId="0" borderId="0" xfId="55" applyFont="1" applyFill="1">
      <alignment/>
      <protection/>
    </xf>
    <xf numFmtId="0" fontId="31" fillId="0" borderId="0" xfId="53" applyFont="1" applyFill="1" applyAlignment="1">
      <alignment horizontal="center"/>
      <protection/>
    </xf>
    <xf numFmtId="6" fontId="31" fillId="0" borderId="0" xfId="53" applyNumberFormat="1" applyFont="1" applyFill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36" fillId="0" borderId="0" xfId="55" applyFont="1" applyFill="1">
      <alignment/>
      <protection/>
    </xf>
    <xf numFmtId="0" fontId="7" fillId="0" borderId="0" xfId="55" applyFont="1" applyFill="1" applyAlignment="1">
      <alignment horizontal="center"/>
      <protection/>
    </xf>
    <xf numFmtId="6" fontId="7" fillId="0" borderId="0" xfId="55" applyNumberFormat="1" applyFont="1" applyFill="1" applyAlignment="1">
      <alignment horizontal="center"/>
      <protection/>
    </xf>
    <xf numFmtId="0" fontId="36" fillId="0" borderId="0" xfId="53" applyFont="1" applyFill="1">
      <alignment/>
      <protection/>
    </xf>
    <xf numFmtId="0" fontId="21" fillId="0" borderId="0" xfId="55" applyFont="1" applyFill="1">
      <alignment/>
      <protection/>
    </xf>
    <xf numFmtId="0" fontId="25" fillId="0" borderId="0" xfId="55" applyNumberFormat="1" applyFont="1" applyFill="1" applyAlignment="1">
      <alignment horizontal="left"/>
      <protection/>
    </xf>
    <xf numFmtId="0" fontId="25" fillId="0" borderId="0" xfId="55" applyFont="1" applyFill="1">
      <alignment/>
      <protection/>
    </xf>
    <xf numFmtId="0" fontId="25" fillId="0" borderId="0" xfId="55" applyFont="1" applyFill="1" applyAlignment="1">
      <alignment horizontal="center"/>
      <protection/>
    </xf>
    <xf numFmtId="6" fontId="25" fillId="0" borderId="0" xfId="55" applyNumberFormat="1" applyFont="1" applyFill="1" applyAlignment="1">
      <alignment horizontal="center"/>
      <protection/>
    </xf>
    <xf numFmtId="21" fontId="25" fillId="0" borderId="0" xfId="55" applyNumberFormat="1" applyFont="1" applyFill="1" applyAlignment="1">
      <alignment horizontal="center"/>
      <protection/>
    </xf>
    <xf numFmtId="21" fontId="26" fillId="0" borderId="0" xfId="55" applyNumberFormat="1" applyFont="1" applyFill="1" applyBorder="1" applyAlignment="1">
      <alignment horizontal="center"/>
      <protection/>
    </xf>
    <xf numFmtId="21" fontId="37" fillId="0" borderId="0" xfId="55" applyNumberFormat="1" applyFont="1" applyFill="1" applyAlignment="1">
      <alignment horizontal="center"/>
      <protection/>
    </xf>
    <xf numFmtId="21" fontId="37" fillId="0" borderId="0" xfId="55" applyNumberFormat="1" applyFont="1" applyFill="1" applyBorder="1" applyAlignment="1">
      <alignment horizontal="center"/>
      <protection/>
    </xf>
    <xf numFmtId="47" fontId="38" fillId="0" borderId="0" xfId="55" applyNumberFormat="1" applyFont="1" applyFill="1" applyAlignment="1">
      <alignment horizontal="center"/>
      <protection/>
    </xf>
    <xf numFmtId="0" fontId="31" fillId="0" borderId="0" xfId="55" applyFont="1" applyFill="1" applyAlignment="1">
      <alignment horizontal="left"/>
      <protection/>
    </xf>
    <xf numFmtId="0" fontId="31" fillId="0" borderId="0" xfId="55" applyFont="1" applyFill="1" applyBorder="1" applyAlignment="1">
      <alignment horizontal="left"/>
      <protection/>
    </xf>
    <xf numFmtId="21" fontId="25" fillId="0" borderId="0" xfId="55" applyNumberFormat="1" applyFont="1" applyFill="1">
      <alignment/>
      <protection/>
    </xf>
    <xf numFmtId="0" fontId="31" fillId="0" borderId="0" xfId="56" applyFont="1" applyFill="1">
      <alignment/>
      <protection/>
    </xf>
    <xf numFmtId="0" fontId="0" fillId="0" borderId="0" xfId="56" applyFill="1">
      <alignment/>
      <protection/>
    </xf>
    <xf numFmtId="21" fontId="0" fillId="0" borderId="0" xfId="56" applyNumberFormat="1" applyFill="1">
      <alignment/>
      <protection/>
    </xf>
    <xf numFmtId="0" fontId="39" fillId="0" borderId="0" xfId="56" applyFont="1" applyFill="1">
      <alignment/>
      <protection/>
    </xf>
    <xf numFmtId="0" fontId="39" fillId="0" borderId="0" xfId="55" applyFont="1" applyFill="1">
      <alignment/>
      <protection/>
    </xf>
    <xf numFmtId="0" fontId="27" fillId="0" borderId="0" xfId="55" applyFont="1" applyFill="1" applyAlignment="1">
      <alignment horizontal="center"/>
      <protection/>
    </xf>
    <xf numFmtId="21" fontId="7" fillId="0" borderId="0" xfId="55" applyNumberFormat="1" applyFont="1" applyFill="1" applyAlignment="1">
      <alignment horizontal="center"/>
      <protection/>
    </xf>
    <xf numFmtId="0" fontId="39" fillId="0" borderId="0" xfId="55" applyFont="1" applyFill="1" applyBorder="1" applyAlignment="1">
      <alignment horizontal="center"/>
      <protection/>
    </xf>
    <xf numFmtId="21" fontId="39" fillId="0" borderId="0" xfId="55" applyNumberFormat="1" applyFont="1" applyFill="1" applyBorder="1" applyAlignment="1">
      <alignment horizontal="center"/>
      <protection/>
    </xf>
    <xf numFmtId="45" fontId="7" fillId="0" borderId="0" xfId="55" applyNumberFormat="1" applyFont="1" applyFill="1" applyBorder="1" applyAlignment="1">
      <alignment horizontal="center"/>
      <protection/>
    </xf>
    <xf numFmtId="46" fontId="7" fillId="0" borderId="0" xfId="55" applyNumberFormat="1" applyFont="1" applyFill="1">
      <alignment/>
      <protection/>
    </xf>
    <xf numFmtId="0" fontId="40" fillId="0" borderId="0" xfId="55" applyFont="1" applyFill="1" applyAlignment="1">
      <alignment horizontal="center"/>
      <protection/>
    </xf>
    <xf numFmtId="21" fontId="7" fillId="0" borderId="0" xfId="55" applyNumberFormat="1" applyFont="1" applyFill="1" applyBorder="1" applyAlignment="1">
      <alignment horizontal="center"/>
      <protection/>
    </xf>
    <xf numFmtId="0" fontId="7" fillId="0" borderId="0" xfId="55" applyBorder="1">
      <alignment/>
      <protection/>
    </xf>
    <xf numFmtId="0" fontId="25" fillId="0" borderId="0" xfId="55" applyFont="1">
      <alignment/>
      <protection/>
    </xf>
    <xf numFmtId="0" fontId="26" fillId="0" borderId="0" xfId="55" applyFont="1" applyAlignment="1">
      <alignment horizontal="center"/>
      <protection/>
    </xf>
    <xf numFmtId="21" fontId="25" fillId="0" borderId="0" xfId="55" applyNumberFormat="1" applyFont="1">
      <alignment/>
      <protection/>
    </xf>
    <xf numFmtId="0" fontId="27" fillId="0" borderId="10" xfId="55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27" fillId="0" borderId="12" xfId="55" applyFont="1" applyBorder="1" applyAlignment="1">
      <alignment horizontal="center"/>
      <protection/>
    </xf>
    <xf numFmtId="0" fontId="27" fillId="0" borderId="14" xfId="55" applyFont="1" applyBorder="1" applyAlignment="1">
      <alignment horizontal="center"/>
      <protection/>
    </xf>
    <xf numFmtId="0" fontId="27" fillId="0" borderId="15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8" fillId="0" borderId="15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41" fillId="0" borderId="0" xfId="55" applyFont="1" applyBorder="1" applyAlignment="1">
      <alignment horizontal="center"/>
      <protection/>
    </xf>
    <xf numFmtId="0" fontId="28" fillId="0" borderId="0" xfId="55" applyFont="1" applyBorder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6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6" fontId="7" fillId="0" borderId="0" xfId="55" applyNumberFormat="1" applyFont="1" applyAlignment="1">
      <alignment horizontal="center"/>
      <protection/>
    </xf>
    <xf numFmtId="21" fontId="29" fillId="0" borderId="0" xfId="55" applyNumberFormat="1" applyFont="1" applyAlignment="1">
      <alignment horizontal="center"/>
      <protection/>
    </xf>
    <xf numFmtId="21" fontId="7" fillId="0" borderId="0" xfId="55" applyNumberFormat="1" applyAlignment="1">
      <alignment horizontal="center"/>
      <protection/>
    </xf>
    <xf numFmtId="21" fontId="26" fillId="0" borderId="0" xfId="55" applyNumberFormat="1" applyFont="1" applyAlignment="1">
      <alignment horizontal="center"/>
      <protection/>
    </xf>
    <xf numFmtId="21" fontId="32" fillId="0" borderId="0" xfId="55" applyNumberFormat="1" applyFont="1" applyAlignment="1">
      <alignment horizontal="center"/>
      <protection/>
    </xf>
    <xf numFmtId="0" fontId="26" fillId="0" borderId="0" xfId="55" applyFont="1" applyBorder="1" applyAlignment="1">
      <alignment horizontal="center"/>
      <protection/>
    </xf>
    <xf numFmtId="0" fontId="27" fillId="0" borderId="0" xfId="55" applyFont="1" applyAlignment="1">
      <alignment horizontal="left"/>
      <protection/>
    </xf>
    <xf numFmtId="0" fontId="25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>
      <alignment/>
      <protection/>
    </xf>
    <xf numFmtId="0" fontId="31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6" fontId="7" fillId="0" borderId="0" xfId="54" applyNumberFormat="1" applyFont="1" applyAlignment="1">
      <alignment horizontal="center"/>
      <protection/>
    </xf>
    <xf numFmtId="0" fontId="27" fillId="0" borderId="0" xfId="55" applyFont="1">
      <alignment/>
      <protection/>
    </xf>
    <xf numFmtId="0" fontId="25" fillId="20" borderId="18" xfId="55" applyFont="1" applyFill="1" applyBorder="1" applyAlignment="1">
      <alignment horizontal="center"/>
      <protection/>
    </xf>
    <xf numFmtId="0" fontId="26" fillId="20" borderId="18" xfId="55" applyFont="1" applyFill="1" applyBorder="1" applyAlignment="1">
      <alignment horizontal="center"/>
      <protection/>
    </xf>
    <xf numFmtId="21" fontId="31" fillId="0" borderId="18" xfId="55" applyNumberFormat="1" applyFont="1" applyBorder="1" applyAlignment="1">
      <alignment horizontal="center"/>
      <protection/>
    </xf>
    <xf numFmtId="6" fontId="7" fillId="0" borderId="18" xfId="55" applyNumberFormat="1" applyBorder="1" applyAlignment="1">
      <alignment horizontal="center"/>
      <protection/>
    </xf>
    <xf numFmtId="0" fontId="31" fillId="0" borderId="0" xfId="55" applyFont="1">
      <alignment/>
      <protection/>
    </xf>
    <xf numFmtId="0" fontId="27" fillId="0" borderId="0" xfId="55" applyFont="1" applyAlignment="1">
      <alignment horizontal="center"/>
      <protection/>
    </xf>
    <xf numFmtId="0" fontId="31" fillId="0" borderId="0" xfId="54" applyFont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27" fillId="0" borderId="0" xfId="54" applyFont="1">
      <alignment/>
      <protection/>
    </xf>
    <xf numFmtId="0" fontId="25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6" fillId="0" borderId="18" xfId="55" applyFont="1" applyBorder="1" applyAlignment="1">
      <alignment horizontal="center"/>
      <protection/>
    </xf>
    <xf numFmtId="0" fontId="7" fillId="0" borderId="18" xfId="55" applyBorder="1" applyAlignment="1">
      <alignment horizontal="center"/>
      <protection/>
    </xf>
    <xf numFmtId="0" fontId="25" fillId="0" borderId="0" xfId="55" applyFont="1" applyBorder="1" applyAlignment="1">
      <alignment horizontal="left"/>
      <protection/>
    </xf>
    <xf numFmtId="0" fontId="27" fillId="0" borderId="0" xfId="55" applyFont="1" applyBorder="1" applyAlignment="1">
      <alignment horizontal="left"/>
      <protection/>
    </xf>
    <xf numFmtId="0" fontId="25" fillId="0" borderId="0" xfId="55" applyFont="1" applyBorder="1" applyAlignment="1">
      <alignment horizontal="center"/>
      <protection/>
    </xf>
    <xf numFmtId="0" fontId="31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6" fontId="7" fillId="0" borderId="0" xfId="53" applyNumberFormat="1" applyFont="1" applyAlignment="1">
      <alignment horizontal="center"/>
      <protection/>
    </xf>
    <xf numFmtId="0" fontId="27" fillId="0" borderId="0" xfId="53" applyFont="1">
      <alignment/>
      <protection/>
    </xf>
    <xf numFmtId="21" fontId="31" fillId="0" borderId="0" xfId="55" applyNumberFormat="1" applyFont="1" applyBorder="1" applyAlignment="1">
      <alignment horizontal="center"/>
      <protection/>
    </xf>
    <xf numFmtId="6" fontId="7" fillId="0" borderId="0" xfId="55" applyNumberFormat="1" applyBorder="1" applyAlignment="1">
      <alignment horizontal="center"/>
      <protection/>
    </xf>
    <xf numFmtId="6" fontId="31" fillId="0" borderId="0" xfId="55" applyNumberFormat="1" applyFont="1" applyAlignment="1">
      <alignment horizontal="center"/>
      <protection/>
    </xf>
    <xf numFmtId="0" fontId="35" fillId="0" borderId="0" xfId="55" applyFont="1">
      <alignment/>
      <protection/>
    </xf>
    <xf numFmtId="0" fontId="31" fillId="24" borderId="0" xfId="55" applyFont="1" applyFill="1">
      <alignment/>
      <protection/>
    </xf>
    <xf numFmtId="0" fontId="31" fillId="24" borderId="0" xfId="55" applyFont="1" applyFill="1" applyAlignment="1">
      <alignment horizontal="center"/>
      <protection/>
    </xf>
    <xf numFmtId="6" fontId="31" fillId="24" borderId="0" xfId="55" applyNumberFormat="1" applyFont="1" applyFill="1" applyAlignment="1">
      <alignment horizontal="center"/>
      <protection/>
    </xf>
    <xf numFmtId="6" fontId="31" fillId="0" borderId="0" xfId="54" applyNumberFormat="1" applyFont="1" applyAlignment="1">
      <alignment horizontal="center"/>
      <protection/>
    </xf>
    <xf numFmtId="0" fontId="31" fillId="24" borderId="0" xfId="54" applyFont="1" applyFill="1">
      <alignment/>
      <protection/>
    </xf>
    <xf numFmtId="0" fontId="31" fillId="24" borderId="0" xfId="54" applyFont="1" applyFill="1" applyAlignment="1">
      <alignment horizontal="center"/>
      <protection/>
    </xf>
    <xf numFmtId="6" fontId="31" fillId="24" borderId="0" xfId="54" applyNumberFormat="1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36" fillId="0" borderId="0" xfId="53" applyFont="1">
      <alignment/>
      <protection/>
    </xf>
    <xf numFmtId="0" fontId="36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6" fontId="7" fillId="0" borderId="0" xfId="55" applyNumberFormat="1" applyFont="1" applyAlignment="1">
      <alignment horizontal="center"/>
      <protection/>
    </xf>
    <xf numFmtId="21" fontId="7" fillId="0" borderId="0" xfId="55" applyNumberFormat="1" applyFont="1" applyAlignment="1">
      <alignment horizontal="center"/>
      <protection/>
    </xf>
    <xf numFmtId="21" fontId="31" fillId="0" borderId="0" xfId="55" applyNumberFormat="1" applyFont="1" applyFill="1">
      <alignment/>
      <protection/>
    </xf>
    <xf numFmtId="0" fontId="24" fillId="0" borderId="0" xfId="55" applyFont="1" applyAlignment="1">
      <alignment horizontal="center"/>
      <protection/>
    </xf>
    <xf numFmtId="0" fontId="25" fillId="0" borderId="0" xfId="55" applyFont="1">
      <alignment/>
      <protection/>
    </xf>
    <xf numFmtId="0" fontId="26" fillId="0" borderId="0" xfId="55" applyFont="1" applyAlignment="1">
      <alignment horizontal="center"/>
      <protection/>
    </xf>
    <xf numFmtId="0" fontId="27" fillId="0" borderId="14" xfId="55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0" fontId="27" fillId="0" borderId="20" xfId="55" applyFont="1" applyBorder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 applyAlignment="1">
      <alignment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center" vertical="distributed"/>
      <protection/>
    </xf>
    <xf numFmtId="0" fontId="7" fillId="0" borderId="0" xfId="55">
      <alignment/>
      <protection/>
    </xf>
    <xf numFmtId="0" fontId="27" fillId="0" borderId="14" xfId="55" applyFont="1" applyFill="1" applyBorder="1" applyAlignment="1">
      <alignment horizontal="center"/>
      <protection/>
    </xf>
    <xf numFmtId="0" fontId="27" fillId="0" borderId="19" xfId="55" applyFont="1" applyFill="1" applyBorder="1" applyAlignment="1">
      <alignment horizontal="center"/>
      <protection/>
    </xf>
    <xf numFmtId="0" fontId="27" fillId="0" borderId="20" xfId="55" applyFont="1" applyFill="1" applyBorder="1" applyAlignment="1">
      <alignment horizontal="center"/>
      <protection/>
    </xf>
    <xf numFmtId="0" fontId="22" fillId="0" borderId="0" xfId="55" applyFont="1" applyFill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0" fontId="24" fillId="0" borderId="0" xfId="55" applyFont="1" applyFill="1" applyAlignment="1">
      <alignment horizontal="center" vertical="distributed"/>
      <protection/>
    </xf>
    <xf numFmtId="0" fontId="24" fillId="0" borderId="0" xfId="55" applyFont="1" applyFill="1" applyAlignment="1">
      <alignment horizontal="center"/>
      <protection/>
    </xf>
    <xf numFmtId="0" fontId="26" fillId="0" borderId="0" xfId="55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в Пер" xfId="53"/>
    <cellStyle name="Обычный_Открытие зимнего сезона города Мурманска" xfId="54"/>
    <cellStyle name="Обычный_Приз В.А.Страхова 27-28.01.12г." xfId="55"/>
    <cellStyle name="Обычный_Старт на 22.01.2011г. биатлон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view="pageBreakPreview" zoomScale="75" zoomScaleNormal="75" zoomScaleSheetLayoutView="75" workbookViewId="0" topLeftCell="A1">
      <selection activeCell="F27" sqref="F27"/>
    </sheetView>
  </sheetViews>
  <sheetFormatPr defaultColWidth="9.140625" defaultRowHeight="12.75"/>
  <cols>
    <col min="1" max="1" width="4.57421875" style="23" customWidth="1"/>
    <col min="2" max="2" width="8.28125" style="23" customWidth="1"/>
    <col min="3" max="3" width="24.8515625" style="23" customWidth="1"/>
    <col min="4" max="4" width="6.28125" style="23" customWidth="1"/>
    <col min="5" max="5" width="6.140625" style="23" customWidth="1"/>
    <col min="6" max="6" width="33.7109375" style="23" customWidth="1"/>
    <col min="7" max="7" width="9.140625" style="23" hidden="1" customWidth="1"/>
    <col min="8" max="8" width="9.7109375" style="23" hidden="1" customWidth="1"/>
    <col min="9" max="9" width="11.57421875" style="23" customWidth="1"/>
    <col min="10" max="11" width="3.7109375" style="23" customWidth="1"/>
    <col min="12" max="12" width="4.57421875" style="23" customWidth="1"/>
    <col min="13" max="13" width="10.28125" style="23" customWidth="1"/>
    <col min="14" max="14" width="5.7109375" style="23" customWidth="1"/>
    <col min="15" max="16384" width="9.140625" style="23" customWidth="1"/>
  </cols>
  <sheetData>
    <row r="1" spans="1:16" ht="19.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P1" s="110"/>
    </row>
    <row r="2" spans="1:16" ht="20.25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P2" s="110"/>
    </row>
    <row r="3" spans="1:16" ht="8.25" customHeight="1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P3" s="110"/>
    </row>
    <row r="4" spans="1:16" ht="8.2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P4" s="110"/>
    </row>
    <row r="5" spans="1:16" ht="18">
      <c r="A5" s="190" t="s">
        <v>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P5" s="110"/>
    </row>
    <row r="6" spans="1:16" ht="39" customHeight="1">
      <c r="A6" s="191" t="s">
        <v>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P6" s="110"/>
    </row>
    <row r="7" spans="1:16" ht="7.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P7" s="110"/>
    </row>
    <row r="8" spans="1:16" ht="15" customHeight="1">
      <c r="A8" s="182" t="s">
        <v>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P8" s="110"/>
    </row>
    <row r="9" spans="1:16" ht="19.5" customHeight="1">
      <c r="A9" s="182" t="s">
        <v>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P9" s="110"/>
    </row>
    <row r="10" spans="1:14" ht="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1:14" ht="15.75">
      <c r="A11" s="184" t="s">
        <v>188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ht="15.75">
      <c r="A12" s="184" t="s">
        <v>189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ht="15.7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0" s="111" customFormat="1" ht="15">
      <c r="A14" s="111" t="s">
        <v>9</v>
      </c>
      <c r="I14" s="113"/>
      <c r="J14" s="113" t="s">
        <v>190</v>
      </c>
    </row>
    <row r="15" spans="1:14" ht="12.75">
      <c r="A15" s="114" t="s">
        <v>11</v>
      </c>
      <c r="B15" s="114" t="s">
        <v>12</v>
      </c>
      <c r="C15" s="114" t="s">
        <v>13</v>
      </c>
      <c r="D15" s="114" t="s">
        <v>14</v>
      </c>
      <c r="E15" s="114" t="s">
        <v>15</v>
      </c>
      <c r="F15" s="114" t="s">
        <v>191</v>
      </c>
      <c r="G15" s="115" t="s">
        <v>17</v>
      </c>
      <c r="H15" s="116" t="s">
        <v>17</v>
      </c>
      <c r="I15" s="115" t="s">
        <v>18</v>
      </c>
      <c r="J15" s="185" t="s">
        <v>19</v>
      </c>
      <c r="K15" s="186"/>
      <c r="L15" s="187"/>
      <c r="M15" s="115" t="s">
        <v>21</v>
      </c>
      <c r="N15" s="115" t="s">
        <v>192</v>
      </c>
    </row>
    <row r="16" spans="1:14" ht="12.75">
      <c r="A16" s="118" t="s">
        <v>24</v>
      </c>
      <c r="B16" s="118" t="s">
        <v>25</v>
      </c>
      <c r="C16" s="118" t="s">
        <v>26</v>
      </c>
      <c r="D16" s="118" t="s">
        <v>27</v>
      </c>
      <c r="E16" s="118" t="s">
        <v>28</v>
      </c>
      <c r="F16" s="118" t="s">
        <v>26</v>
      </c>
      <c r="G16" s="119" t="s">
        <v>30</v>
      </c>
      <c r="H16" s="120" t="s">
        <v>31</v>
      </c>
      <c r="I16" s="119" t="s">
        <v>32</v>
      </c>
      <c r="J16" s="117" t="s">
        <v>33</v>
      </c>
      <c r="K16" s="117" t="s">
        <v>34</v>
      </c>
      <c r="L16" s="121" t="s">
        <v>36</v>
      </c>
      <c r="M16" s="119" t="s">
        <v>193</v>
      </c>
      <c r="N16" s="119" t="s">
        <v>194</v>
      </c>
    </row>
    <row r="17" spans="1:14" ht="17.25" customHeight="1">
      <c r="A17" s="122"/>
      <c r="B17" s="122"/>
      <c r="C17" s="122"/>
      <c r="D17" s="122"/>
      <c r="E17" s="122"/>
      <c r="F17" s="123"/>
      <c r="G17" s="122"/>
      <c r="H17" s="122"/>
      <c r="I17" s="122"/>
      <c r="J17" s="122"/>
      <c r="K17" s="122"/>
      <c r="L17" s="124"/>
      <c r="M17" s="122"/>
      <c r="N17" s="122"/>
    </row>
    <row r="18" spans="1:17" ht="16.5">
      <c r="A18" s="125" t="s">
        <v>26</v>
      </c>
      <c r="B18" s="111"/>
      <c r="C18" s="126" t="s">
        <v>195</v>
      </c>
      <c r="D18" s="127"/>
      <c r="E18" s="128"/>
      <c r="F18" s="129" t="s">
        <v>26</v>
      </c>
      <c r="G18" s="130"/>
      <c r="I18" s="131"/>
      <c r="J18" s="131"/>
      <c r="K18" s="131"/>
      <c r="L18" s="131"/>
      <c r="M18" s="132"/>
      <c r="N18" s="132"/>
      <c r="O18" s="132"/>
      <c r="P18" s="132"/>
      <c r="Q18" s="132"/>
    </row>
    <row r="19" spans="1:14" ht="16.5">
      <c r="A19" s="111"/>
      <c r="B19" s="133" t="s">
        <v>26</v>
      </c>
      <c r="C19" s="126" t="s">
        <v>40</v>
      </c>
      <c r="D19" s="127"/>
      <c r="E19" s="128"/>
      <c r="F19" s="129"/>
      <c r="G19" s="130"/>
      <c r="H19" s="134"/>
      <c r="I19" s="135"/>
      <c r="J19" s="135"/>
      <c r="K19" s="135"/>
      <c r="L19" s="135"/>
      <c r="M19" s="134"/>
      <c r="N19" s="134"/>
    </row>
    <row r="20" spans="1:14" ht="15.75">
      <c r="A20" s="111"/>
      <c r="B20" s="133" t="s">
        <v>26</v>
      </c>
      <c r="C20" s="111"/>
      <c r="D20" s="136"/>
      <c r="E20" s="136"/>
      <c r="F20" s="137"/>
      <c r="G20" s="130"/>
      <c r="H20" s="134"/>
      <c r="I20" s="135"/>
      <c r="J20" s="135"/>
      <c r="K20" s="135"/>
      <c r="L20" s="135"/>
      <c r="M20" s="134"/>
      <c r="N20" s="134"/>
    </row>
    <row r="21" spans="1:14" ht="15.75">
      <c r="A21" s="125">
        <v>1</v>
      </c>
      <c r="B21" s="133">
        <v>81</v>
      </c>
      <c r="C21" s="138" t="s">
        <v>41</v>
      </c>
      <c r="D21" s="139">
        <v>1997</v>
      </c>
      <c r="E21" s="140">
        <v>1</v>
      </c>
      <c r="F21" s="141" t="s">
        <v>42</v>
      </c>
      <c r="G21" s="130">
        <v>0.0050347222222222225</v>
      </c>
      <c r="H21" s="130">
        <v>0.00034722222222222224</v>
      </c>
      <c r="I21" s="131">
        <f aca="true" t="shared" si="0" ref="I21:I27">G21-H21</f>
        <v>0.004687500000000001</v>
      </c>
      <c r="J21" s="142"/>
      <c r="K21" s="142"/>
      <c r="L21" s="143"/>
      <c r="M21" s="144">
        <f aca="true" t="shared" si="1" ref="M21:M27">I21-$I$21</f>
        <v>0</v>
      </c>
      <c r="N21" s="145">
        <v>1</v>
      </c>
    </row>
    <row r="22" spans="1:14" ht="15.75">
      <c r="A22" s="125">
        <v>2</v>
      </c>
      <c r="B22" s="133">
        <v>83</v>
      </c>
      <c r="C22" s="138" t="s">
        <v>45</v>
      </c>
      <c r="D22" s="139">
        <v>1999</v>
      </c>
      <c r="E22" s="140">
        <v>2</v>
      </c>
      <c r="F22" s="141" t="s">
        <v>42</v>
      </c>
      <c r="G22" s="130">
        <v>0.0060648148148148145</v>
      </c>
      <c r="H22" s="130">
        <v>0.00104166666666667</v>
      </c>
      <c r="I22" s="131">
        <f t="shared" si="0"/>
        <v>0.005023148148148145</v>
      </c>
      <c r="J22" s="142"/>
      <c r="K22" s="142"/>
      <c r="L22" s="143"/>
      <c r="M22" s="144">
        <f t="shared" si="1"/>
        <v>0.00033564814814814395</v>
      </c>
      <c r="N22" s="145">
        <v>1</v>
      </c>
    </row>
    <row r="23" spans="1:14" ht="15.75">
      <c r="A23" s="125">
        <v>3</v>
      </c>
      <c r="B23" s="133">
        <v>82</v>
      </c>
      <c r="C23" s="138" t="s">
        <v>49</v>
      </c>
      <c r="D23" s="139">
        <v>2000</v>
      </c>
      <c r="E23" s="140" t="s">
        <v>48</v>
      </c>
      <c r="F23" s="141" t="s">
        <v>42</v>
      </c>
      <c r="G23" s="130">
        <v>0.005925925925925926</v>
      </c>
      <c r="H23" s="130">
        <v>0.0006944444444444445</v>
      </c>
      <c r="I23" s="131">
        <f t="shared" si="0"/>
        <v>0.005231481481481481</v>
      </c>
      <c r="J23" s="142"/>
      <c r="K23" s="142"/>
      <c r="L23" s="143"/>
      <c r="M23" s="144">
        <f t="shared" si="1"/>
        <v>0.0005439814814814804</v>
      </c>
      <c r="N23" s="145">
        <v>1</v>
      </c>
    </row>
    <row r="24" spans="1:14" ht="16.5" customHeight="1">
      <c r="A24" s="125">
        <v>4</v>
      </c>
      <c r="B24" s="133">
        <v>85</v>
      </c>
      <c r="C24" s="146" t="s">
        <v>43</v>
      </c>
      <c r="D24" s="127">
        <v>2000</v>
      </c>
      <c r="E24" s="128" t="s">
        <v>26</v>
      </c>
      <c r="F24" s="141" t="s">
        <v>44</v>
      </c>
      <c r="G24" s="130">
        <v>0.007129629629629631</v>
      </c>
      <c r="H24" s="130">
        <v>0.00173611111111111</v>
      </c>
      <c r="I24" s="131">
        <f t="shared" si="0"/>
        <v>0.005393518518518521</v>
      </c>
      <c r="J24" s="142"/>
      <c r="K24" s="142"/>
      <c r="L24" s="143"/>
      <c r="M24" s="144">
        <f t="shared" si="1"/>
        <v>0.0007060185185185199</v>
      </c>
      <c r="N24" s="145">
        <v>1</v>
      </c>
    </row>
    <row r="25" spans="1:14" ht="15.75">
      <c r="A25" s="125">
        <v>5</v>
      </c>
      <c r="B25" s="133">
        <v>106</v>
      </c>
      <c r="C25" s="146" t="s">
        <v>196</v>
      </c>
      <c r="D25" s="127">
        <v>2000</v>
      </c>
      <c r="E25" s="128"/>
      <c r="F25" s="141" t="s">
        <v>42</v>
      </c>
      <c r="G25" s="130">
        <v>0.008043981481481482</v>
      </c>
      <c r="H25" s="130">
        <v>0.00243055555555555</v>
      </c>
      <c r="I25" s="131">
        <f t="shared" si="0"/>
        <v>0.005613425925925931</v>
      </c>
      <c r="J25" s="142"/>
      <c r="K25" s="142"/>
      <c r="L25" s="143"/>
      <c r="M25" s="144">
        <f t="shared" si="1"/>
        <v>0.0009259259259259307</v>
      </c>
      <c r="N25" s="145">
        <v>1</v>
      </c>
    </row>
    <row r="26" spans="1:14" ht="15.75">
      <c r="A26" s="125">
        <v>6</v>
      </c>
      <c r="B26" s="133">
        <v>84</v>
      </c>
      <c r="C26" s="138" t="s">
        <v>47</v>
      </c>
      <c r="D26" s="139">
        <v>1998</v>
      </c>
      <c r="E26" s="140" t="s">
        <v>48</v>
      </c>
      <c r="F26" s="141" t="s">
        <v>42</v>
      </c>
      <c r="G26" s="130">
        <v>0.0070486111111111105</v>
      </c>
      <c r="H26" s="130">
        <v>0.00138888888888889</v>
      </c>
      <c r="I26" s="131">
        <f t="shared" si="0"/>
        <v>0.0056597222222222205</v>
      </c>
      <c r="J26" s="142"/>
      <c r="K26" s="142"/>
      <c r="L26" s="143"/>
      <c r="M26" s="144">
        <f t="shared" si="1"/>
        <v>0.0009722222222222198</v>
      </c>
      <c r="N26" s="145">
        <v>1</v>
      </c>
    </row>
    <row r="27" spans="1:14" ht="15.75">
      <c r="A27" s="125">
        <v>7</v>
      </c>
      <c r="B27" s="133">
        <v>86</v>
      </c>
      <c r="C27" s="146" t="s">
        <v>46</v>
      </c>
      <c r="D27" s="127">
        <v>1999</v>
      </c>
      <c r="E27" s="128" t="s">
        <v>26</v>
      </c>
      <c r="F27" s="141" t="s">
        <v>44</v>
      </c>
      <c r="G27" s="130">
        <v>0.008032407407407407</v>
      </c>
      <c r="H27" s="130">
        <v>0.00208333333333333</v>
      </c>
      <c r="I27" s="131">
        <f t="shared" si="0"/>
        <v>0.005949074074074077</v>
      </c>
      <c r="J27" s="142"/>
      <c r="K27" s="142"/>
      <c r="L27" s="143"/>
      <c r="M27" s="144">
        <f t="shared" si="1"/>
        <v>0.0012615740740740764</v>
      </c>
      <c r="N27" s="145">
        <v>1</v>
      </c>
    </row>
    <row r="28" spans="1:14" ht="12.75">
      <c r="A28" s="122"/>
      <c r="C28" s="122"/>
      <c r="D28" s="122"/>
      <c r="E28" s="122"/>
      <c r="F28" s="122"/>
      <c r="G28" s="122"/>
      <c r="H28" s="122"/>
      <c r="I28" s="122"/>
      <c r="J28" s="122"/>
      <c r="K28" s="122"/>
      <c r="L28" s="124"/>
      <c r="M28" s="122"/>
      <c r="N28" s="122"/>
    </row>
    <row r="29" spans="1:14" ht="15.75">
      <c r="A29" s="122"/>
      <c r="C29" s="126" t="s">
        <v>197</v>
      </c>
      <c r="G29" s="122"/>
      <c r="H29" s="122"/>
      <c r="I29" s="122"/>
      <c r="J29" s="122"/>
      <c r="K29" s="122"/>
      <c r="L29" s="124"/>
      <c r="M29" s="122"/>
      <c r="N29" s="122"/>
    </row>
    <row r="30" spans="1:3" ht="15.75">
      <c r="A30" s="147"/>
      <c r="B30" s="147"/>
      <c r="C30" s="126" t="s">
        <v>51</v>
      </c>
    </row>
    <row r="31" spans="1:2" ht="12.75">
      <c r="A31" s="147"/>
      <c r="B31" s="147"/>
    </row>
    <row r="32" spans="1:14" ht="15.75">
      <c r="A32" s="125">
        <v>1</v>
      </c>
      <c r="B32" s="133">
        <v>91</v>
      </c>
      <c r="C32" s="138" t="s">
        <v>52</v>
      </c>
      <c r="D32" s="148">
        <v>1997</v>
      </c>
      <c r="E32" s="140">
        <v>1</v>
      </c>
      <c r="F32" s="56" t="s">
        <v>53</v>
      </c>
      <c r="G32" s="130">
        <v>0.014178240740740741</v>
      </c>
      <c r="H32" s="130">
        <v>0.00694444444444445</v>
      </c>
      <c r="I32" s="131">
        <f aca="true" t="shared" si="2" ref="I32:I44">G32-H32</f>
        <v>0.007233796296296291</v>
      </c>
      <c r="J32" s="142"/>
      <c r="K32" s="142"/>
      <c r="L32" s="143"/>
      <c r="M32" s="144">
        <f aca="true" t="shared" si="3" ref="M32:M44">I32-$I$32</f>
        <v>0</v>
      </c>
      <c r="N32" s="145">
        <v>1</v>
      </c>
    </row>
    <row r="33" spans="1:14" ht="15.75">
      <c r="A33" s="125">
        <v>2</v>
      </c>
      <c r="B33" s="133">
        <v>94</v>
      </c>
      <c r="C33" s="138" t="s">
        <v>54</v>
      </c>
      <c r="D33" s="148">
        <v>1997</v>
      </c>
      <c r="E33" s="140">
        <v>1</v>
      </c>
      <c r="F33" s="141" t="s">
        <v>42</v>
      </c>
      <c r="G33" s="130">
        <v>0.015416666666666667</v>
      </c>
      <c r="H33" s="130">
        <v>0.00798611111111111</v>
      </c>
      <c r="I33" s="131">
        <f t="shared" si="2"/>
        <v>0.0074305555555555566</v>
      </c>
      <c r="J33" s="142"/>
      <c r="K33" s="142"/>
      <c r="L33" s="143"/>
      <c r="M33" s="144">
        <f t="shared" si="3"/>
        <v>0.00019675925925926544</v>
      </c>
      <c r="N33" s="145">
        <v>1</v>
      </c>
    </row>
    <row r="34" spans="1:14" ht="15.75">
      <c r="A34" s="125">
        <v>3</v>
      </c>
      <c r="B34" s="133">
        <v>105</v>
      </c>
      <c r="C34" s="146" t="s">
        <v>56</v>
      </c>
      <c r="D34" s="149">
        <v>1997</v>
      </c>
      <c r="E34" s="128">
        <v>1</v>
      </c>
      <c r="F34" s="141" t="s">
        <v>42</v>
      </c>
      <c r="G34" s="130">
        <v>0.019988425925925927</v>
      </c>
      <c r="H34" s="130">
        <v>0.0118055555555555</v>
      </c>
      <c r="I34" s="131">
        <f t="shared" si="2"/>
        <v>0.008182870370370427</v>
      </c>
      <c r="J34" s="142"/>
      <c r="K34" s="142"/>
      <c r="L34" s="143"/>
      <c r="M34" s="144">
        <f t="shared" si="3"/>
        <v>0.000949074074074136</v>
      </c>
      <c r="N34" s="145">
        <v>1</v>
      </c>
    </row>
    <row r="35" spans="1:14" ht="15.75">
      <c r="A35" s="125">
        <v>4</v>
      </c>
      <c r="B35" s="133">
        <v>101</v>
      </c>
      <c r="C35" s="146" t="s">
        <v>55</v>
      </c>
      <c r="D35" s="149">
        <v>1998</v>
      </c>
      <c r="E35" s="128">
        <v>2</v>
      </c>
      <c r="F35" s="141" t="s">
        <v>42</v>
      </c>
      <c r="G35" s="130">
        <v>0.01861111111111111</v>
      </c>
      <c r="H35" s="130">
        <v>0.0104166666666667</v>
      </c>
      <c r="I35" s="131">
        <f t="shared" si="2"/>
        <v>0.008194444444444409</v>
      </c>
      <c r="J35" s="142"/>
      <c r="K35" s="142"/>
      <c r="L35" s="143"/>
      <c r="M35" s="144">
        <f t="shared" si="3"/>
        <v>0.0009606481481481176</v>
      </c>
      <c r="N35" s="145">
        <v>1</v>
      </c>
    </row>
    <row r="36" spans="1:14" ht="15.75">
      <c r="A36" s="125">
        <v>5</v>
      </c>
      <c r="B36" s="133">
        <v>102</v>
      </c>
      <c r="C36" s="146" t="s">
        <v>59</v>
      </c>
      <c r="D36" s="149">
        <v>1998</v>
      </c>
      <c r="E36" s="128">
        <v>3</v>
      </c>
      <c r="F36" s="141" t="s">
        <v>42</v>
      </c>
      <c r="G36" s="130">
        <v>0.01960648148148148</v>
      </c>
      <c r="H36" s="130">
        <v>0.0107638888888889</v>
      </c>
      <c r="I36" s="131">
        <f t="shared" si="2"/>
        <v>0.008842592592592582</v>
      </c>
      <c r="J36" s="142"/>
      <c r="K36" s="142"/>
      <c r="L36" s="143"/>
      <c r="M36" s="144">
        <f t="shared" si="3"/>
        <v>0.0016087962962962913</v>
      </c>
      <c r="N36" s="145">
        <v>1</v>
      </c>
    </row>
    <row r="37" spans="1:14" ht="15.75">
      <c r="A37" s="125">
        <v>6</v>
      </c>
      <c r="B37" s="133">
        <v>88</v>
      </c>
      <c r="C37" s="146" t="s">
        <v>62</v>
      </c>
      <c r="D37" s="149">
        <v>1998</v>
      </c>
      <c r="E37" s="128">
        <v>3</v>
      </c>
      <c r="F37" s="141" t="s">
        <v>42</v>
      </c>
      <c r="G37" s="130">
        <v>0.014780092592592595</v>
      </c>
      <c r="H37" s="130">
        <v>0.005902777777777778</v>
      </c>
      <c r="I37" s="131">
        <f t="shared" si="2"/>
        <v>0.008877314814814817</v>
      </c>
      <c r="J37" s="142"/>
      <c r="K37" s="142"/>
      <c r="L37" s="143"/>
      <c r="M37" s="144">
        <f t="shared" si="3"/>
        <v>0.001643518518518526</v>
      </c>
      <c r="N37" s="145">
        <v>1</v>
      </c>
    </row>
    <row r="38" spans="1:14" ht="15.75">
      <c r="A38" s="125">
        <v>7</v>
      </c>
      <c r="B38" s="133">
        <v>90</v>
      </c>
      <c r="C38" s="138" t="s">
        <v>61</v>
      </c>
      <c r="D38" s="148">
        <v>1997</v>
      </c>
      <c r="E38" s="140">
        <v>1</v>
      </c>
      <c r="F38" s="141" t="s">
        <v>42</v>
      </c>
      <c r="G38" s="130">
        <v>0.015625</v>
      </c>
      <c r="H38" s="130">
        <v>0.00659722222222223</v>
      </c>
      <c r="I38" s="131">
        <f t="shared" si="2"/>
        <v>0.00902777777777777</v>
      </c>
      <c r="J38" s="142"/>
      <c r="K38" s="142"/>
      <c r="L38" s="143"/>
      <c r="M38" s="144">
        <f t="shared" si="3"/>
        <v>0.0017939814814814789</v>
      </c>
      <c r="N38" s="145">
        <v>1</v>
      </c>
    </row>
    <row r="39" spans="1:14" ht="15.75">
      <c r="A39" s="125">
        <v>8</v>
      </c>
      <c r="B39" s="133">
        <v>100</v>
      </c>
      <c r="C39" s="146" t="s">
        <v>58</v>
      </c>
      <c r="D39" s="149">
        <v>1997</v>
      </c>
      <c r="E39" s="128">
        <v>2</v>
      </c>
      <c r="F39" s="141" t="s">
        <v>42</v>
      </c>
      <c r="G39" s="130">
        <v>0.019247685185185184</v>
      </c>
      <c r="H39" s="130">
        <v>0.0100694444444444</v>
      </c>
      <c r="I39" s="131">
        <f t="shared" si="2"/>
        <v>0.009178240740740784</v>
      </c>
      <c r="J39" s="142"/>
      <c r="K39" s="142"/>
      <c r="L39" s="143"/>
      <c r="M39" s="144">
        <f t="shared" si="3"/>
        <v>0.0019444444444444925</v>
      </c>
      <c r="N39" s="145">
        <v>1</v>
      </c>
    </row>
    <row r="40" spans="1:14" ht="15.75">
      <c r="A40" s="125">
        <v>9</v>
      </c>
      <c r="B40" s="133">
        <v>103</v>
      </c>
      <c r="C40" s="146" t="s">
        <v>67</v>
      </c>
      <c r="D40" s="149">
        <v>1998</v>
      </c>
      <c r="E40" s="128" t="s">
        <v>68</v>
      </c>
      <c r="F40" s="141" t="s">
        <v>42</v>
      </c>
      <c r="G40" s="130">
        <v>0.02056712962962963</v>
      </c>
      <c r="H40" s="130">
        <v>0.0111111111111111</v>
      </c>
      <c r="I40" s="131">
        <f t="shared" si="2"/>
        <v>0.00945601851851853</v>
      </c>
      <c r="J40" s="142"/>
      <c r="K40" s="142"/>
      <c r="L40" s="143"/>
      <c r="M40" s="144">
        <f t="shared" si="3"/>
        <v>0.002222222222222239</v>
      </c>
      <c r="N40" s="145">
        <v>1</v>
      </c>
    </row>
    <row r="41" spans="1:14" ht="15.75">
      <c r="A41" s="125">
        <v>10</v>
      </c>
      <c r="B41" s="133">
        <v>97</v>
      </c>
      <c r="C41" s="138" t="s">
        <v>65</v>
      </c>
      <c r="D41" s="148">
        <v>1999</v>
      </c>
      <c r="E41" s="140" t="s">
        <v>26</v>
      </c>
      <c r="F41" s="150" t="s">
        <v>44</v>
      </c>
      <c r="G41" s="130">
        <v>0.019363425925925926</v>
      </c>
      <c r="H41" s="130">
        <v>0.00902777777777778</v>
      </c>
      <c r="I41" s="131">
        <f t="shared" si="2"/>
        <v>0.010335648148148146</v>
      </c>
      <c r="J41" s="142"/>
      <c r="K41" s="142"/>
      <c r="L41" s="143"/>
      <c r="M41" s="144">
        <f t="shared" si="3"/>
        <v>0.0031018518518518548</v>
      </c>
      <c r="N41" s="145">
        <v>1</v>
      </c>
    </row>
    <row r="42" spans="1:14" ht="15.75">
      <c r="A42" s="125">
        <v>11</v>
      </c>
      <c r="B42" s="133">
        <v>89</v>
      </c>
      <c r="C42" s="138" t="s">
        <v>63</v>
      </c>
      <c r="D42" s="148">
        <v>1999</v>
      </c>
      <c r="E42" s="140" t="s">
        <v>26</v>
      </c>
      <c r="F42" s="150" t="s">
        <v>44</v>
      </c>
      <c r="G42" s="130">
        <v>0.017106481481481483</v>
      </c>
      <c r="H42" s="130">
        <v>0.00625</v>
      </c>
      <c r="I42" s="131">
        <f t="shared" si="2"/>
        <v>0.010856481481481483</v>
      </c>
      <c r="J42" s="142"/>
      <c r="K42" s="142"/>
      <c r="L42" s="143"/>
      <c r="M42" s="144">
        <f t="shared" si="3"/>
        <v>0.0036226851851851915</v>
      </c>
      <c r="N42" s="145">
        <v>2</v>
      </c>
    </row>
    <row r="43" spans="1:14" ht="15.75">
      <c r="A43" s="125">
        <v>12</v>
      </c>
      <c r="B43" s="133">
        <v>99</v>
      </c>
      <c r="C43" s="138" t="s">
        <v>70</v>
      </c>
      <c r="D43" s="148">
        <v>1999</v>
      </c>
      <c r="E43" s="140" t="s">
        <v>26</v>
      </c>
      <c r="F43" s="141" t="s">
        <v>42</v>
      </c>
      <c r="G43" s="130">
        <v>0.020775462962962964</v>
      </c>
      <c r="H43" s="130">
        <v>0.00972222222222222</v>
      </c>
      <c r="I43" s="131">
        <f t="shared" si="2"/>
        <v>0.011053240740740744</v>
      </c>
      <c r="J43" s="142"/>
      <c r="K43" s="142"/>
      <c r="L43" s="143"/>
      <c r="M43" s="144">
        <f t="shared" si="3"/>
        <v>0.0038194444444444526</v>
      </c>
      <c r="N43" s="145">
        <v>2</v>
      </c>
    </row>
    <row r="44" spans="1:14" ht="15.75">
      <c r="A44" s="125">
        <v>13</v>
      </c>
      <c r="B44" s="133">
        <v>98</v>
      </c>
      <c r="C44" s="146" t="s">
        <v>198</v>
      </c>
      <c r="D44" s="149">
        <v>1998</v>
      </c>
      <c r="E44" s="128">
        <v>3</v>
      </c>
      <c r="F44" s="141" t="s">
        <v>42</v>
      </c>
      <c r="G44" s="130">
        <v>0.0212962962962963</v>
      </c>
      <c r="H44" s="130">
        <v>0.009375</v>
      </c>
      <c r="I44" s="131">
        <f t="shared" si="2"/>
        <v>0.0119212962962963</v>
      </c>
      <c r="J44" s="142"/>
      <c r="K44" s="142"/>
      <c r="L44" s="143"/>
      <c r="M44" s="144">
        <f t="shared" si="3"/>
        <v>0.0046875000000000085</v>
      </c>
      <c r="N44" s="145">
        <v>3</v>
      </c>
    </row>
    <row r="45" spans="1:14" ht="15.75">
      <c r="A45" s="125"/>
      <c r="B45" s="133">
        <v>92</v>
      </c>
      <c r="C45" s="138" t="s">
        <v>57</v>
      </c>
      <c r="D45" s="148">
        <v>1998</v>
      </c>
      <c r="E45" s="140">
        <v>3</v>
      </c>
      <c r="F45" s="141" t="s">
        <v>42</v>
      </c>
      <c r="G45" s="130"/>
      <c r="H45" s="130"/>
      <c r="I45" s="131"/>
      <c r="J45" s="142"/>
      <c r="K45" s="142"/>
      <c r="L45" s="143"/>
      <c r="M45" s="144"/>
      <c r="N45" s="145"/>
    </row>
    <row r="46" spans="1:14" ht="15.75">
      <c r="A46" s="125"/>
      <c r="B46" s="133">
        <v>95</v>
      </c>
      <c r="C46" s="138" t="s">
        <v>60</v>
      </c>
      <c r="D46" s="148">
        <v>1998</v>
      </c>
      <c r="E46" s="140">
        <v>2</v>
      </c>
      <c r="F46" s="141" t="s">
        <v>42</v>
      </c>
      <c r="G46" s="130"/>
      <c r="H46" s="130"/>
      <c r="I46" s="131"/>
      <c r="J46" s="142"/>
      <c r="K46" s="142"/>
      <c r="L46" s="143"/>
      <c r="M46" s="144"/>
      <c r="N46" s="145"/>
    </row>
    <row r="47" spans="1:14" ht="15.75">
      <c r="A47" s="125"/>
      <c r="B47" s="133">
        <v>87</v>
      </c>
      <c r="C47" s="146" t="s">
        <v>71</v>
      </c>
      <c r="D47" s="149">
        <v>1999</v>
      </c>
      <c r="E47" s="128">
        <v>2</v>
      </c>
      <c r="F47" s="141" t="s">
        <v>42</v>
      </c>
      <c r="G47" s="130"/>
      <c r="H47" s="130"/>
      <c r="I47" s="131"/>
      <c r="J47" s="142"/>
      <c r="K47" s="142"/>
      <c r="L47" s="143"/>
      <c r="M47" s="144"/>
      <c r="N47" s="145"/>
    </row>
    <row r="48" spans="1:14" ht="15.75">
      <c r="A48" s="125"/>
      <c r="B48" s="133">
        <v>93</v>
      </c>
      <c r="C48" s="138" t="s">
        <v>66</v>
      </c>
      <c r="D48" s="148">
        <v>1997</v>
      </c>
      <c r="E48" s="140">
        <v>2</v>
      </c>
      <c r="F48" s="141" t="s">
        <v>42</v>
      </c>
      <c r="G48" s="130"/>
      <c r="H48" s="130"/>
      <c r="I48" s="131"/>
      <c r="J48" s="142"/>
      <c r="K48" s="142"/>
      <c r="L48" s="143"/>
      <c r="M48" s="144"/>
      <c r="N48" s="145"/>
    </row>
    <row r="49" spans="1:14" ht="15.75">
      <c r="A49" s="125"/>
      <c r="B49" s="133">
        <v>96</v>
      </c>
      <c r="C49" s="138" t="s">
        <v>69</v>
      </c>
      <c r="D49" s="148">
        <v>1999</v>
      </c>
      <c r="E49" s="140">
        <v>2</v>
      </c>
      <c r="F49" s="141" t="s">
        <v>42</v>
      </c>
      <c r="G49" s="130"/>
      <c r="H49" s="130"/>
      <c r="I49" s="131"/>
      <c r="J49" s="142"/>
      <c r="K49" s="142"/>
      <c r="L49" s="143"/>
      <c r="M49" s="144"/>
      <c r="N49" s="145"/>
    </row>
    <row r="50" spans="1:14" ht="15.75">
      <c r="A50" s="125"/>
      <c r="B50" s="133">
        <v>104</v>
      </c>
      <c r="C50" s="138" t="s">
        <v>72</v>
      </c>
      <c r="D50" s="148">
        <v>1998</v>
      </c>
      <c r="E50" s="140">
        <v>2</v>
      </c>
      <c r="F50" s="141" t="s">
        <v>42</v>
      </c>
      <c r="G50" s="130"/>
      <c r="H50" s="130"/>
      <c r="I50" s="131"/>
      <c r="J50" s="142"/>
      <c r="K50" s="142"/>
      <c r="L50" s="143"/>
      <c r="M50" s="144"/>
      <c r="N50" s="145"/>
    </row>
    <row r="51" spans="1:8" ht="15.75">
      <c r="A51" s="125"/>
      <c r="B51" s="133"/>
      <c r="C51" s="151"/>
      <c r="D51" s="127"/>
      <c r="E51" s="128"/>
      <c r="F51" s="136"/>
      <c r="G51" s="130"/>
      <c r="H51" s="130"/>
    </row>
    <row r="52" spans="1:14" ht="20.25">
      <c r="A52" s="125" t="s">
        <v>26</v>
      </c>
      <c r="B52" s="111"/>
      <c r="C52" s="126" t="s">
        <v>199</v>
      </c>
      <c r="D52" s="152"/>
      <c r="E52" s="152"/>
      <c r="F52" s="123"/>
      <c r="G52" s="130"/>
      <c r="I52" s="153"/>
      <c r="J52" s="153"/>
      <c r="K52" s="153"/>
      <c r="L52" s="153"/>
      <c r="M52" s="122"/>
      <c r="N52" s="122"/>
    </row>
    <row r="53" spans="1:12" ht="15.75">
      <c r="A53" s="125" t="s">
        <v>26</v>
      </c>
      <c r="B53" s="133"/>
      <c r="C53" s="126" t="s">
        <v>74</v>
      </c>
      <c r="D53" s="136"/>
      <c r="E53" s="136"/>
      <c r="F53" s="137"/>
      <c r="G53" s="130"/>
      <c r="I53" s="111"/>
      <c r="J53" s="111"/>
      <c r="K53" s="111"/>
      <c r="L53" s="111"/>
    </row>
    <row r="54" spans="1:12" ht="15.75">
      <c r="A54" s="125" t="s">
        <v>26</v>
      </c>
      <c r="B54" s="133"/>
      <c r="C54" s="111"/>
      <c r="D54" s="136"/>
      <c r="E54" s="136"/>
      <c r="F54" s="137"/>
      <c r="G54" s="130"/>
      <c r="I54" s="111"/>
      <c r="J54" s="111"/>
      <c r="K54" s="111"/>
      <c r="L54" s="111"/>
    </row>
    <row r="55" spans="1:14" ht="15.75">
      <c r="A55" s="125">
        <v>1</v>
      </c>
      <c r="B55" s="133">
        <v>6</v>
      </c>
      <c r="C55" s="43" t="s">
        <v>77</v>
      </c>
      <c r="D55" s="44">
        <v>1995</v>
      </c>
      <c r="E55" s="45">
        <v>1</v>
      </c>
      <c r="F55" s="56" t="s">
        <v>53</v>
      </c>
      <c r="G55" s="130">
        <v>0.017781250000000002</v>
      </c>
      <c r="H55" s="130">
        <v>0.00208333333333333</v>
      </c>
      <c r="I55" s="131">
        <f aca="true" t="shared" si="4" ref="I55:I62">G55-H55</f>
        <v>0.015697916666666673</v>
      </c>
      <c r="J55" s="154">
        <v>2</v>
      </c>
      <c r="K55" s="154">
        <v>2</v>
      </c>
      <c r="L55" s="155">
        <f aca="true" t="shared" si="5" ref="L55:L62">SUM(J55:K55)</f>
        <v>4</v>
      </c>
      <c r="M55" s="144">
        <f aca="true" t="shared" si="6" ref="M55:M62">I55-$I$55</f>
        <v>0</v>
      </c>
      <c r="N55" s="156"/>
    </row>
    <row r="56" spans="1:14" ht="15.75">
      <c r="A56" s="125">
        <v>2</v>
      </c>
      <c r="B56" s="133">
        <v>1</v>
      </c>
      <c r="C56" s="43" t="s">
        <v>81</v>
      </c>
      <c r="D56" s="44">
        <v>1995</v>
      </c>
      <c r="E56" s="45" t="s">
        <v>79</v>
      </c>
      <c r="F56" s="141" t="s">
        <v>42</v>
      </c>
      <c r="G56" s="130">
        <v>0.016620370370370372</v>
      </c>
      <c r="H56" s="130">
        <v>0.00034722222222222224</v>
      </c>
      <c r="I56" s="131">
        <f t="shared" si="4"/>
        <v>0.01627314814814815</v>
      </c>
      <c r="J56" s="154">
        <v>2</v>
      </c>
      <c r="K56" s="154">
        <v>2</v>
      </c>
      <c r="L56" s="155">
        <f t="shared" si="5"/>
        <v>4</v>
      </c>
      <c r="M56" s="144">
        <f t="shared" si="6"/>
        <v>0.0005752314814814787</v>
      </c>
      <c r="N56" s="156"/>
    </row>
    <row r="57" spans="1:14" ht="15.75">
      <c r="A57" s="125">
        <v>3</v>
      </c>
      <c r="B57" s="133">
        <v>5</v>
      </c>
      <c r="C57" s="43" t="s">
        <v>80</v>
      </c>
      <c r="D57" s="44">
        <v>1995</v>
      </c>
      <c r="E57" s="45">
        <v>1</v>
      </c>
      <c r="F57" s="56" t="s">
        <v>53</v>
      </c>
      <c r="G57" s="130">
        <v>0.01877314814814815</v>
      </c>
      <c r="H57" s="130">
        <v>0.00173611111111111</v>
      </c>
      <c r="I57" s="131">
        <f t="shared" si="4"/>
        <v>0.01703703703703704</v>
      </c>
      <c r="J57" s="154">
        <v>3</v>
      </c>
      <c r="K57" s="154">
        <v>4</v>
      </c>
      <c r="L57" s="155">
        <f t="shared" si="5"/>
        <v>7</v>
      </c>
      <c r="M57" s="144">
        <f t="shared" si="6"/>
        <v>0.001339120370370369</v>
      </c>
      <c r="N57" s="156"/>
    </row>
    <row r="58" spans="1:14" ht="15.75">
      <c r="A58" s="125">
        <v>4</v>
      </c>
      <c r="B58" s="133">
        <v>4</v>
      </c>
      <c r="C58" s="43" t="s">
        <v>75</v>
      </c>
      <c r="D58" s="44">
        <v>1996</v>
      </c>
      <c r="E58" s="45">
        <v>1</v>
      </c>
      <c r="F58" s="56" t="s">
        <v>76</v>
      </c>
      <c r="G58" s="130">
        <v>0.01962962962962963</v>
      </c>
      <c r="H58" s="130">
        <v>0.00138888888888889</v>
      </c>
      <c r="I58" s="131">
        <f t="shared" si="4"/>
        <v>0.018240740740740738</v>
      </c>
      <c r="J58" s="154">
        <v>2</v>
      </c>
      <c r="K58" s="154">
        <v>4</v>
      </c>
      <c r="L58" s="155">
        <f t="shared" si="5"/>
        <v>6</v>
      </c>
      <c r="M58" s="144">
        <f t="shared" si="6"/>
        <v>0.0025428240740740654</v>
      </c>
      <c r="N58" s="156"/>
    </row>
    <row r="59" spans="1:14" ht="15.75">
      <c r="A59" s="125">
        <v>5</v>
      </c>
      <c r="B59" s="133">
        <v>8</v>
      </c>
      <c r="C59" s="146" t="s">
        <v>83</v>
      </c>
      <c r="D59" s="127">
        <v>1996</v>
      </c>
      <c r="E59" s="128">
        <v>1</v>
      </c>
      <c r="F59" s="141" t="s">
        <v>42</v>
      </c>
      <c r="G59" s="130">
        <v>0.021041666666666667</v>
      </c>
      <c r="H59" s="130">
        <v>0.00277777777777777</v>
      </c>
      <c r="I59" s="131">
        <f t="shared" si="4"/>
        <v>0.018263888888888895</v>
      </c>
      <c r="J59" s="154">
        <v>1</v>
      </c>
      <c r="K59" s="154">
        <v>3</v>
      </c>
      <c r="L59" s="155">
        <f t="shared" si="5"/>
        <v>4</v>
      </c>
      <c r="M59" s="144">
        <f t="shared" si="6"/>
        <v>0.002565972222222223</v>
      </c>
      <c r="N59" s="156"/>
    </row>
    <row r="60" spans="1:14" ht="15.75">
      <c r="A60" s="125">
        <v>6</v>
      </c>
      <c r="B60" s="133">
        <v>2</v>
      </c>
      <c r="C60" s="43" t="s">
        <v>82</v>
      </c>
      <c r="D60" s="44">
        <v>1996</v>
      </c>
      <c r="E60" s="45">
        <v>1</v>
      </c>
      <c r="F60" s="56" t="s">
        <v>53</v>
      </c>
      <c r="G60" s="130">
        <v>0.01965277777777778</v>
      </c>
      <c r="H60" s="130">
        <v>0.0006944444444444445</v>
      </c>
      <c r="I60" s="131">
        <f t="shared" si="4"/>
        <v>0.018958333333333334</v>
      </c>
      <c r="J60" s="154">
        <v>4</v>
      </c>
      <c r="K60" s="154">
        <v>5</v>
      </c>
      <c r="L60" s="155">
        <f t="shared" si="5"/>
        <v>9</v>
      </c>
      <c r="M60" s="144">
        <f t="shared" si="6"/>
        <v>0.0032604166666666615</v>
      </c>
      <c r="N60" s="156"/>
    </row>
    <row r="61" spans="1:14" ht="15.75">
      <c r="A61" s="125">
        <v>7</v>
      </c>
      <c r="B61" s="133">
        <v>7</v>
      </c>
      <c r="C61" s="43" t="s">
        <v>84</v>
      </c>
      <c r="D61" s="44">
        <v>1996</v>
      </c>
      <c r="E61" s="45">
        <v>1</v>
      </c>
      <c r="F61" s="141" t="s">
        <v>42</v>
      </c>
      <c r="G61" s="130">
        <v>0.021550925925925928</v>
      </c>
      <c r="H61" s="130">
        <v>0.00243055555555555</v>
      </c>
      <c r="I61" s="131">
        <f t="shared" si="4"/>
        <v>0.019120370370370378</v>
      </c>
      <c r="J61" s="154">
        <v>3</v>
      </c>
      <c r="K61" s="154">
        <v>5</v>
      </c>
      <c r="L61" s="155">
        <f t="shared" si="5"/>
        <v>8</v>
      </c>
      <c r="M61" s="144">
        <f t="shared" si="6"/>
        <v>0.0034224537037037053</v>
      </c>
      <c r="N61" s="156"/>
    </row>
    <row r="62" spans="1:14" ht="15.75">
      <c r="A62" s="125">
        <v>8</v>
      </c>
      <c r="B62" s="133">
        <v>3</v>
      </c>
      <c r="C62" s="43" t="s">
        <v>78</v>
      </c>
      <c r="D62" s="64">
        <v>1996</v>
      </c>
      <c r="E62" s="65" t="s">
        <v>79</v>
      </c>
      <c r="F62" s="56" t="s">
        <v>200</v>
      </c>
      <c r="G62" s="130">
        <v>0.0227662037037037</v>
      </c>
      <c r="H62" s="130">
        <v>0.00104166666666667</v>
      </c>
      <c r="I62" s="131">
        <f t="shared" si="4"/>
        <v>0.021724537037037032</v>
      </c>
      <c r="J62" s="154">
        <v>3</v>
      </c>
      <c r="K62" s="154">
        <v>5</v>
      </c>
      <c r="L62" s="155">
        <f t="shared" si="5"/>
        <v>8</v>
      </c>
      <c r="M62" s="144">
        <f t="shared" si="6"/>
        <v>0.006026620370370359</v>
      </c>
      <c r="N62" s="156"/>
    </row>
    <row r="63" spans="1:14" ht="15.75">
      <c r="A63" s="125"/>
      <c r="B63" s="111"/>
      <c r="C63" s="126"/>
      <c r="D63" s="136"/>
      <c r="E63" s="136"/>
      <c r="F63" s="137"/>
      <c r="G63" s="130"/>
      <c r="I63" s="157"/>
      <c r="J63" s="157"/>
      <c r="K63" s="157"/>
      <c r="L63" s="157"/>
      <c r="M63" s="158"/>
      <c r="N63" s="158"/>
    </row>
    <row r="64" spans="1:18" ht="15.75">
      <c r="A64" s="125"/>
      <c r="B64" s="111"/>
      <c r="C64" s="126" t="s">
        <v>201</v>
      </c>
      <c r="D64" s="127"/>
      <c r="E64" s="128"/>
      <c r="F64" s="136"/>
      <c r="G64" s="130"/>
      <c r="I64" s="111"/>
      <c r="J64" s="111"/>
      <c r="K64" s="111"/>
      <c r="L64" s="111"/>
      <c r="M64" s="136"/>
      <c r="N64" s="136"/>
      <c r="O64" s="136"/>
      <c r="P64" s="136"/>
      <c r="Q64" s="136"/>
      <c r="R64" s="136"/>
    </row>
    <row r="65" spans="1:18" ht="15.75">
      <c r="A65" s="125"/>
      <c r="B65" s="133"/>
      <c r="C65" s="126" t="s">
        <v>86</v>
      </c>
      <c r="D65" s="136"/>
      <c r="E65" s="136"/>
      <c r="F65" s="136"/>
      <c r="G65" s="130"/>
      <c r="H65" s="136"/>
      <c r="I65" s="111"/>
      <c r="J65" s="111"/>
      <c r="K65" s="111"/>
      <c r="L65" s="111"/>
      <c r="M65" s="136"/>
      <c r="N65" s="136"/>
      <c r="O65" s="136"/>
      <c r="P65" s="136"/>
      <c r="Q65" s="136"/>
      <c r="R65" s="136"/>
    </row>
    <row r="66" spans="1:18" ht="15.75">
      <c r="A66" s="125"/>
      <c r="B66" s="133"/>
      <c r="C66" s="111"/>
      <c r="D66" s="136"/>
      <c r="E66" s="136"/>
      <c r="F66" s="137"/>
      <c r="G66" s="130"/>
      <c r="H66" s="136"/>
      <c r="I66" s="111"/>
      <c r="J66" s="111"/>
      <c r="K66" s="111"/>
      <c r="L66" s="111"/>
      <c r="M66" s="136"/>
      <c r="N66" s="136"/>
      <c r="O66" s="136"/>
      <c r="P66" s="136"/>
      <c r="Q66" s="136"/>
      <c r="R66" s="136"/>
    </row>
    <row r="67" spans="1:18" ht="15.75">
      <c r="A67" s="125">
        <v>1</v>
      </c>
      <c r="B67" s="133">
        <v>9</v>
      </c>
      <c r="C67" s="146" t="s">
        <v>87</v>
      </c>
      <c r="D67" s="127">
        <v>1994</v>
      </c>
      <c r="E67" s="128">
        <v>1</v>
      </c>
      <c r="F67" s="141" t="s">
        <v>88</v>
      </c>
      <c r="G67" s="130">
        <v>0.017777777777777778</v>
      </c>
      <c r="H67" s="130">
        <v>0.00312499999999999</v>
      </c>
      <c r="I67" s="131">
        <f>G67-H67</f>
        <v>0.014652777777777787</v>
      </c>
      <c r="J67" s="154">
        <v>0</v>
      </c>
      <c r="K67" s="154">
        <v>4</v>
      </c>
      <c r="L67" s="155">
        <f>SUM(J67:K67)</f>
        <v>4</v>
      </c>
      <c r="M67" s="144">
        <f>I67-$I$67</f>
        <v>0</v>
      </c>
      <c r="N67" s="145">
        <v>1</v>
      </c>
      <c r="O67" s="136"/>
      <c r="P67" s="136"/>
      <c r="Q67" s="136"/>
      <c r="R67" s="136"/>
    </row>
    <row r="68" spans="1:18" ht="15.75">
      <c r="A68" s="125">
        <v>2</v>
      </c>
      <c r="B68" s="133">
        <v>11</v>
      </c>
      <c r="C68" s="146" t="s">
        <v>90</v>
      </c>
      <c r="D68" s="127">
        <v>1994</v>
      </c>
      <c r="E68" s="128" t="s">
        <v>79</v>
      </c>
      <c r="F68" s="56" t="s">
        <v>53</v>
      </c>
      <c r="G68" s="130">
        <v>0.020335648148148148</v>
      </c>
      <c r="H68" s="130">
        <v>0.00381944444444443</v>
      </c>
      <c r="I68" s="131">
        <f>G68-H68</f>
        <v>0.016516203703703717</v>
      </c>
      <c r="J68" s="154">
        <v>3</v>
      </c>
      <c r="K68" s="154">
        <v>2</v>
      </c>
      <c r="L68" s="155">
        <f>SUM(J68:K68)</f>
        <v>5</v>
      </c>
      <c r="M68" s="144">
        <f>I68-$I$67</f>
        <v>0.0018634259259259298</v>
      </c>
      <c r="N68" s="145">
        <v>1</v>
      </c>
      <c r="O68" s="136"/>
      <c r="P68" s="136"/>
      <c r="Q68" s="136"/>
      <c r="R68" s="136"/>
    </row>
    <row r="69" spans="1:18" ht="15.75">
      <c r="A69" s="125">
        <v>3</v>
      </c>
      <c r="B69" s="133">
        <v>10</v>
      </c>
      <c r="C69" s="146" t="s">
        <v>89</v>
      </c>
      <c r="D69" s="127">
        <v>1993</v>
      </c>
      <c r="E69" s="128" t="s">
        <v>79</v>
      </c>
      <c r="F69" s="141" t="s">
        <v>44</v>
      </c>
      <c r="G69" s="130">
        <v>0.020810185185185185</v>
      </c>
      <c r="H69" s="130">
        <v>0.00347222222222221</v>
      </c>
      <c r="I69" s="131">
        <f>G69-H69</f>
        <v>0.017337962962962975</v>
      </c>
      <c r="J69" s="154">
        <v>2</v>
      </c>
      <c r="K69" s="154">
        <v>2</v>
      </c>
      <c r="L69" s="155">
        <f>SUM(J69:K69)</f>
        <v>4</v>
      </c>
      <c r="M69" s="144">
        <f>I69-$I$67</f>
        <v>0.002685185185185188</v>
      </c>
      <c r="N69" s="145">
        <v>1</v>
      </c>
      <c r="O69" s="136"/>
      <c r="P69" s="136"/>
      <c r="Q69" s="136"/>
      <c r="R69" s="136"/>
    </row>
    <row r="70" spans="1:14" ht="15.75">
      <c r="A70" s="125"/>
      <c r="C70" s="126"/>
      <c r="D70" s="136"/>
      <c r="E70" s="136"/>
      <c r="F70" s="137"/>
      <c r="G70" s="130"/>
      <c r="I70" s="157"/>
      <c r="J70" s="157"/>
      <c r="K70" s="157"/>
      <c r="L70" s="157"/>
      <c r="M70" s="158"/>
      <c r="N70" s="158"/>
    </row>
    <row r="71" spans="1:14" ht="15.75">
      <c r="A71" s="159"/>
      <c r="C71" s="126" t="s">
        <v>202</v>
      </c>
      <c r="D71" s="136"/>
      <c r="E71" s="136"/>
      <c r="F71" s="137"/>
      <c r="G71" s="130"/>
      <c r="I71" s="153"/>
      <c r="J71" s="153"/>
      <c r="K71" s="153"/>
      <c r="L71" s="153"/>
      <c r="M71" s="122"/>
      <c r="N71" s="122"/>
    </row>
    <row r="72" spans="1:14" ht="15.75">
      <c r="A72" s="125"/>
      <c r="B72" s="125"/>
      <c r="C72" s="126" t="s">
        <v>91</v>
      </c>
      <c r="D72" s="136"/>
      <c r="E72" s="136"/>
      <c r="F72" s="137"/>
      <c r="G72" s="130"/>
      <c r="H72" s="158"/>
      <c r="I72" s="157"/>
      <c r="J72" s="157"/>
      <c r="K72" s="157"/>
      <c r="L72" s="157"/>
      <c r="M72" s="158"/>
      <c r="N72" s="158"/>
    </row>
    <row r="73" spans="1:14" ht="15">
      <c r="A73" s="125"/>
      <c r="B73" s="125"/>
      <c r="C73" s="111"/>
      <c r="D73" s="136"/>
      <c r="E73" s="136"/>
      <c r="F73" s="137"/>
      <c r="G73" s="130"/>
      <c r="H73" s="158"/>
      <c r="I73" s="157"/>
      <c r="J73" s="157"/>
      <c r="K73" s="157"/>
      <c r="L73" s="157"/>
      <c r="M73" s="158"/>
      <c r="N73" s="158"/>
    </row>
    <row r="74" spans="1:14" ht="15.75">
      <c r="A74" s="125">
        <v>1</v>
      </c>
      <c r="B74" s="133">
        <v>13</v>
      </c>
      <c r="C74" s="160" t="s">
        <v>92</v>
      </c>
      <c r="D74" s="161">
        <v>1991</v>
      </c>
      <c r="E74" s="162" t="s">
        <v>79</v>
      </c>
      <c r="F74" s="163" t="s">
        <v>88</v>
      </c>
      <c r="G74" s="130">
        <v>0.023645833333333335</v>
      </c>
      <c r="H74" s="130">
        <v>0.00451388888888887</v>
      </c>
      <c r="I74" s="131">
        <f>G74-H74</f>
        <v>0.019131944444444465</v>
      </c>
      <c r="J74" s="154">
        <v>4</v>
      </c>
      <c r="K74" s="154">
        <v>2</v>
      </c>
      <c r="L74" s="155">
        <f>SUM(J74:K74)</f>
        <v>6</v>
      </c>
      <c r="M74" s="144">
        <f>I74-$I$74</f>
        <v>0</v>
      </c>
      <c r="N74" s="145">
        <v>1</v>
      </c>
    </row>
    <row r="75" spans="1:14" ht="15.75">
      <c r="A75" s="125">
        <v>2</v>
      </c>
      <c r="B75" s="133">
        <v>12</v>
      </c>
      <c r="C75" s="160" t="s">
        <v>93</v>
      </c>
      <c r="D75" s="161">
        <v>1991</v>
      </c>
      <c r="E75" s="162">
        <v>1</v>
      </c>
      <c r="F75" s="163" t="s">
        <v>42</v>
      </c>
      <c r="G75" s="130">
        <v>0.02542824074074074</v>
      </c>
      <c r="H75" s="130">
        <v>0.00416666666666665</v>
      </c>
      <c r="I75" s="131">
        <f>G75-H75</f>
        <v>0.021261574074074092</v>
      </c>
      <c r="J75" s="154">
        <v>3</v>
      </c>
      <c r="K75" s="154">
        <v>2</v>
      </c>
      <c r="L75" s="155">
        <f>SUM(J75:K75)</f>
        <v>5</v>
      </c>
      <c r="M75" s="144">
        <f>I75-$I$74</f>
        <v>0.002129629629629627</v>
      </c>
      <c r="N75" s="145">
        <v>1</v>
      </c>
    </row>
    <row r="76" spans="1:14" ht="15.75">
      <c r="A76" s="125">
        <v>3</v>
      </c>
      <c r="B76" s="133">
        <v>14</v>
      </c>
      <c r="C76" s="160" t="s">
        <v>94</v>
      </c>
      <c r="D76" s="161">
        <v>1991</v>
      </c>
      <c r="E76" s="162" t="s">
        <v>79</v>
      </c>
      <c r="F76" s="163" t="s">
        <v>88</v>
      </c>
      <c r="G76" s="130"/>
      <c r="H76" s="130"/>
      <c r="I76" s="131"/>
      <c r="J76" s="154"/>
      <c r="K76" s="154"/>
      <c r="L76" s="155"/>
      <c r="M76" s="144"/>
      <c r="N76" s="145"/>
    </row>
    <row r="77" spans="1:14" ht="15.75">
      <c r="A77" s="125"/>
      <c r="C77" s="126"/>
      <c r="D77" s="136"/>
      <c r="E77" s="136"/>
      <c r="F77" s="137"/>
      <c r="G77" s="130"/>
      <c r="I77" s="157"/>
      <c r="J77" s="157"/>
      <c r="K77" s="157"/>
      <c r="L77" s="157"/>
      <c r="M77" s="158"/>
      <c r="N77" s="158"/>
    </row>
    <row r="78" spans="1:19" ht="15.75">
      <c r="A78" s="125"/>
      <c r="C78" s="126" t="s">
        <v>202</v>
      </c>
      <c r="D78" s="127"/>
      <c r="E78" s="128"/>
      <c r="F78" s="136"/>
      <c r="G78" s="130"/>
      <c r="I78" s="111"/>
      <c r="J78" s="111"/>
      <c r="K78" s="111"/>
      <c r="L78" s="111"/>
      <c r="M78" s="136"/>
      <c r="N78" s="136"/>
      <c r="O78" s="136"/>
      <c r="P78" s="136"/>
      <c r="Q78" s="136"/>
      <c r="R78" s="136"/>
      <c r="S78" s="136"/>
    </row>
    <row r="79" spans="1:19" ht="15.75">
      <c r="A79" s="125"/>
      <c r="B79" s="133"/>
      <c r="C79" s="126" t="s">
        <v>95</v>
      </c>
      <c r="D79" s="127"/>
      <c r="E79" s="128"/>
      <c r="F79" s="136"/>
      <c r="G79" s="130"/>
      <c r="H79" s="136"/>
      <c r="I79" s="111"/>
      <c r="J79" s="111"/>
      <c r="K79" s="111"/>
      <c r="L79" s="111"/>
      <c r="M79" s="136"/>
      <c r="N79" s="136"/>
      <c r="O79" s="136"/>
      <c r="P79" s="136"/>
      <c r="Q79" s="136"/>
      <c r="R79" s="136"/>
      <c r="S79" s="136"/>
    </row>
    <row r="80" spans="1:19" ht="15.75">
      <c r="A80" s="125"/>
      <c r="B80" s="133"/>
      <c r="C80" s="111"/>
      <c r="D80" s="136"/>
      <c r="E80" s="136"/>
      <c r="F80" s="137"/>
      <c r="G80" s="130"/>
      <c r="H80" s="136"/>
      <c r="I80" s="111"/>
      <c r="J80" s="111"/>
      <c r="K80" s="111"/>
      <c r="L80" s="111"/>
      <c r="M80" s="136"/>
      <c r="N80" s="136"/>
      <c r="O80" s="136"/>
      <c r="P80" s="136"/>
      <c r="Q80" s="136"/>
      <c r="R80" s="136"/>
      <c r="S80" s="136"/>
    </row>
    <row r="81" spans="1:14" ht="15.75">
      <c r="A81" s="125">
        <v>1</v>
      </c>
      <c r="B81" s="133">
        <v>17</v>
      </c>
      <c r="C81" s="160" t="s">
        <v>96</v>
      </c>
      <c r="D81" s="161">
        <v>1983</v>
      </c>
      <c r="E81" s="162" t="s">
        <v>97</v>
      </c>
      <c r="F81" s="163" t="s">
        <v>98</v>
      </c>
      <c r="G81" s="130">
        <v>0.021331018518518517</v>
      </c>
      <c r="H81" s="130">
        <v>0.00590277777777775</v>
      </c>
      <c r="I81" s="131">
        <f>G81-H81</f>
        <v>0.015428240740740767</v>
      </c>
      <c r="J81" s="154">
        <v>2</v>
      </c>
      <c r="K81" s="154">
        <v>0</v>
      </c>
      <c r="L81" s="155">
        <f>SUM(J81:K81)</f>
        <v>2</v>
      </c>
      <c r="M81" s="144">
        <f>I81-$I$81</f>
        <v>0</v>
      </c>
      <c r="N81" s="145">
        <v>1</v>
      </c>
    </row>
    <row r="82" spans="1:14" ht="15.75">
      <c r="A82" s="125">
        <v>2</v>
      </c>
      <c r="B82" s="133">
        <v>15</v>
      </c>
      <c r="C82" s="160" t="s">
        <v>99</v>
      </c>
      <c r="D82" s="161">
        <v>1990</v>
      </c>
      <c r="E82" s="162" t="s">
        <v>79</v>
      </c>
      <c r="F82" s="163" t="s">
        <v>88</v>
      </c>
      <c r="G82" s="130">
        <v>0.022534722222222223</v>
      </c>
      <c r="H82" s="130">
        <v>0.00520833333333331</v>
      </c>
      <c r="I82" s="131">
        <f>G82-H82</f>
        <v>0.017326388888888912</v>
      </c>
      <c r="J82" s="154">
        <v>1</v>
      </c>
      <c r="K82" s="154">
        <v>0</v>
      </c>
      <c r="L82" s="155">
        <f>SUM(J82:K82)</f>
        <v>1</v>
      </c>
      <c r="M82" s="144">
        <f>I82-$I$81</f>
        <v>0.0018981481481481453</v>
      </c>
      <c r="N82" s="145">
        <v>1</v>
      </c>
    </row>
    <row r="83" spans="1:14" ht="15.75">
      <c r="A83" s="125">
        <v>3</v>
      </c>
      <c r="B83" s="133">
        <v>18</v>
      </c>
      <c r="C83" s="160" t="s">
        <v>100</v>
      </c>
      <c r="D83" s="161">
        <v>1986</v>
      </c>
      <c r="E83" s="162" t="s">
        <v>101</v>
      </c>
      <c r="F83" s="163" t="s">
        <v>88</v>
      </c>
      <c r="G83" s="130">
        <v>0.02476851851851852</v>
      </c>
      <c r="H83" s="130">
        <v>0.00624999999999997</v>
      </c>
      <c r="I83" s="131">
        <f>G83-H83</f>
        <v>0.01851851851851855</v>
      </c>
      <c r="J83" s="154">
        <v>4</v>
      </c>
      <c r="K83" s="154">
        <v>5</v>
      </c>
      <c r="L83" s="155">
        <f>SUM(J83:K83)</f>
        <v>9</v>
      </c>
      <c r="M83" s="144">
        <f>I83-$I$81</f>
        <v>0.003090277777777782</v>
      </c>
      <c r="N83" s="145">
        <v>1</v>
      </c>
    </row>
    <row r="84" spans="1:14" ht="15.75">
      <c r="A84" s="125">
        <v>4</v>
      </c>
      <c r="B84" s="133">
        <v>16</v>
      </c>
      <c r="C84" s="160" t="s">
        <v>102</v>
      </c>
      <c r="D84" s="161">
        <v>1990</v>
      </c>
      <c r="E84" s="162" t="s">
        <v>79</v>
      </c>
      <c r="F84" s="141" t="s">
        <v>42</v>
      </c>
      <c r="G84" s="130">
        <v>0.025740740740740745</v>
      </c>
      <c r="H84" s="130">
        <v>0.00555555555555553</v>
      </c>
      <c r="I84" s="131">
        <f>G84-H84</f>
        <v>0.020185185185185216</v>
      </c>
      <c r="J84" s="154">
        <v>3</v>
      </c>
      <c r="K84" s="154">
        <v>0</v>
      </c>
      <c r="L84" s="155">
        <f>SUM(J84:K84)</f>
        <v>3</v>
      </c>
      <c r="M84" s="144">
        <f>I84-$I$81</f>
        <v>0.004756944444444449</v>
      </c>
      <c r="N84" s="145">
        <v>1</v>
      </c>
    </row>
    <row r="85" spans="1:14" ht="15.75">
      <c r="A85" s="125">
        <v>5</v>
      </c>
      <c r="B85" s="133">
        <v>19</v>
      </c>
      <c r="C85" s="160" t="s">
        <v>103</v>
      </c>
      <c r="D85" s="161">
        <v>1990</v>
      </c>
      <c r="E85" s="162" t="s">
        <v>79</v>
      </c>
      <c r="F85" s="141" t="s">
        <v>104</v>
      </c>
      <c r="G85" s="130">
        <v>0.028391203703703707</v>
      </c>
      <c r="H85" s="130">
        <v>0.00659722222222219</v>
      </c>
      <c r="I85" s="131">
        <f>G85-H85</f>
        <v>0.02179398148148152</v>
      </c>
      <c r="J85" s="154">
        <v>3</v>
      </c>
      <c r="K85" s="154">
        <v>2</v>
      </c>
      <c r="L85" s="155">
        <f>SUM(J85:K85)</f>
        <v>5</v>
      </c>
      <c r="M85" s="144">
        <f>I85-$I$81</f>
        <v>0.006365740740740752</v>
      </c>
      <c r="N85" s="145">
        <v>2</v>
      </c>
    </row>
    <row r="86" spans="1:14" ht="15.75">
      <c r="A86" s="125"/>
      <c r="C86" s="126"/>
      <c r="D86" s="136"/>
      <c r="E86" s="136"/>
      <c r="F86" s="137"/>
      <c r="G86" s="130"/>
      <c r="I86" s="157"/>
      <c r="J86" s="157"/>
      <c r="K86" s="157"/>
      <c r="L86" s="157"/>
      <c r="M86" s="158"/>
      <c r="N86" s="158"/>
    </row>
    <row r="87" spans="1:14" ht="15.75">
      <c r="A87" s="125"/>
      <c r="C87" s="126" t="s">
        <v>201</v>
      </c>
      <c r="D87" s="127"/>
      <c r="E87" s="128"/>
      <c r="F87" s="136"/>
      <c r="G87" s="130"/>
      <c r="I87" s="111"/>
      <c r="J87" s="111"/>
      <c r="K87" s="111"/>
      <c r="L87" s="111"/>
      <c r="M87" s="136"/>
      <c r="N87" s="136"/>
    </row>
    <row r="88" spans="1:14" ht="15.75">
      <c r="A88" s="125"/>
      <c r="B88" s="133"/>
      <c r="C88" s="126" t="s">
        <v>106</v>
      </c>
      <c r="D88" s="136"/>
      <c r="E88" s="136"/>
      <c r="F88" s="136"/>
      <c r="G88" s="130"/>
      <c r="H88" s="136"/>
      <c r="I88" s="111"/>
      <c r="J88" s="111"/>
      <c r="K88" s="111"/>
      <c r="L88" s="111"/>
      <c r="M88" s="136"/>
      <c r="N88" s="136"/>
    </row>
    <row r="89" spans="1:14" ht="15.75">
      <c r="A89" s="125"/>
      <c r="B89" s="133"/>
      <c r="C89" s="111"/>
      <c r="D89" s="136"/>
      <c r="E89" s="136"/>
      <c r="F89" s="137"/>
      <c r="G89" s="130"/>
      <c r="H89" s="136"/>
      <c r="I89" s="111"/>
      <c r="J89" s="111"/>
      <c r="K89" s="111"/>
      <c r="L89" s="111"/>
      <c r="M89" s="136"/>
      <c r="N89" s="136"/>
    </row>
    <row r="90" spans="1:14" ht="15.75">
      <c r="A90" s="125">
        <v>1</v>
      </c>
      <c r="B90" s="133">
        <v>28</v>
      </c>
      <c r="C90" s="138" t="s">
        <v>113</v>
      </c>
      <c r="D90" s="139">
        <v>1995</v>
      </c>
      <c r="E90" s="140">
        <v>1</v>
      </c>
      <c r="F90" s="56" t="s">
        <v>53</v>
      </c>
      <c r="G90" s="130">
        <v>0.025416666666666667</v>
      </c>
      <c r="H90" s="130">
        <v>0.00972222222222217</v>
      </c>
      <c r="I90" s="131">
        <f aca="true" t="shared" si="7" ref="I90:I108">G90-H90</f>
        <v>0.015694444444444497</v>
      </c>
      <c r="J90" s="154">
        <v>2</v>
      </c>
      <c r="K90" s="154">
        <v>1</v>
      </c>
      <c r="L90" s="155">
        <f aca="true" t="shared" si="8" ref="L90:L108">SUM(J90:K90)</f>
        <v>3</v>
      </c>
      <c r="M90" s="144">
        <f aca="true" t="shared" si="9" ref="M90:M108">I90-$I$109</f>
        <v>0.015694444444444497</v>
      </c>
      <c r="N90" s="145">
        <v>1</v>
      </c>
    </row>
    <row r="91" spans="1:14" ht="15.75">
      <c r="A91" s="125">
        <v>2</v>
      </c>
      <c r="B91" s="133">
        <v>36</v>
      </c>
      <c r="C91" s="146" t="s">
        <v>117</v>
      </c>
      <c r="D91" s="127">
        <v>1995</v>
      </c>
      <c r="E91" s="128" t="s">
        <v>79</v>
      </c>
      <c r="F91" s="141" t="s">
        <v>42</v>
      </c>
      <c r="G91" s="130">
        <v>0.028692129629629633</v>
      </c>
      <c r="H91" s="130">
        <v>0.0124999999999999</v>
      </c>
      <c r="I91" s="131">
        <f t="shared" si="7"/>
        <v>0.016192129629629733</v>
      </c>
      <c r="J91" s="154">
        <v>0</v>
      </c>
      <c r="K91" s="154">
        <v>2</v>
      </c>
      <c r="L91" s="155">
        <f t="shared" si="8"/>
        <v>2</v>
      </c>
      <c r="M91" s="144">
        <f t="shared" si="9"/>
        <v>0.016192129629629733</v>
      </c>
      <c r="N91" s="145">
        <v>2</v>
      </c>
    </row>
    <row r="92" spans="1:14" ht="15.75">
      <c r="A92" s="125">
        <v>3</v>
      </c>
      <c r="B92" s="133">
        <v>30</v>
      </c>
      <c r="C92" s="138" t="s">
        <v>107</v>
      </c>
      <c r="D92" s="139">
        <v>1995</v>
      </c>
      <c r="E92" s="140" t="s">
        <v>79</v>
      </c>
      <c r="F92" s="141" t="s">
        <v>42</v>
      </c>
      <c r="G92" s="130">
        <v>0.026736111111111113</v>
      </c>
      <c r="H92" s="130">
        <v>0.0104166666666666</v>
      </c>
      <c r="I92" s="131">
        <f t="shared" si="7"/>
        <v>0.01631944444444451</v>
      </c>
      <c r="J92" s="154">
        <v>2</v>
      </c>
      <c r="K92" s="154">
        <v>3</v>
      </c>
      <c r="L92" s="155">
        <f t="shared" si="8"/>
        <v>5</v>
      </c>
      <c r="M92" s="144">
        <f t="shared" si="9"/>
        <v>0.01631944444444451</v>
      </c>
      <c r="N92" s="145">
        <v>2</v>
      </c>
    </row>
    <row r="93" spans="1:14" ht="15.75">
      <c r="A93" s="125">
        <v>4</v>
      </c>
      <c r="B93" s="133">
        <v>26</v>
      </c>
      <c r="C93" s="138" t="s">
        <v>111</v>
      </c>
      <c r="D93" s="139">
        <v>1996</v>
      </c>
      <c r="E93" s="140">
        <v>1</v>
      </c>
      <c r="F93" s="56" t="s">
        <v>53</v>
      </c>
      <c r="G93" s="130">
        <v>0.025451388888888888</v>
      </c>
      <c r="H93" s="130">
        <v>0.00902777777777773</v>
      </c>
      <c r="I93" s="131">
        <f t="shared" si="7"/>
        <v>0.01642361111111116</v>
      </c>
      <c r="J93" s="154">
        <v>2</v>
      </c>
      <c r="K93" s="154">
        <v>2</v>
      </c>
      <c r="L93" s="155">
        <f t="shared" si="8"/>
        <v>4</v>
      </c>
      <c r="M93" s="144">
        <f t="shared" si="9"/>
        <v>0.01642361111111116</v>
      </c>
      <c r="N93" s="145">
        <v>2</v>
      </c>
    </row>
    <row r="94" spans="1:14" ht="15.75">
      <c r="A94" s="125">
        <v>5</v>
      </c>
      <c r="B94" s="133">
        <v>24</v>
      </c>
      <c r="C94" s="138" t="s">
        <v>108</v>
      </c>
      <c r="D94" s="139">
        <v>1996</v>
      </c>
      <c r="E94" s="140">
        <v>1</v>
      </c>
      <c r="F94" s="141" t="s">
        <v>42</v>
      </c>
      <c r="G94" s="130">
        <v>0.025451388888888888</v>
      </c>
      <c r="H94" s="130">
        <v>0.00833333333333329</v>
      </c>
      <c r="I94" s="131">
        <f t="shared" si="7"/>
        <v>0.017118055555555598</v>
      </c>
      <c r="J94" s="154">
        <v>4</v>
      </c>
      <c r="K94" s="154">
        <v>2</v>
      </c>
      <c r="L94" s="155">
        <f t="shared" si="8"/>
        <v>6</v>
      </c>
      <c r="M94" s="144">
        <f t="shared" si="9"/>
        <v>0.017118055555555598</v>
      </c>
      <c r="N94" s="145">
        <v>2</v>
      </c>
    </row>
    <row r="95" spans="1:14" ht="15.75">
      <c r="A95" s="125">
        <v>6</v>
      </c>
      <c r="B95" s="133">
        <v>33</v>
      </c>
      <c r="C95" s="138" t="s">
        <v>114</v>
      </c>
      <c r="D95" s="139">
        <v>1996</v>
      </c>
      <c r="E95" s="140">
        <v>1</v>
      </c>
      <c r="F95" s="141" t="s">
        <v>42</v>
      </c>
      <c r="G95" s="130">
        <v>0.028749999999999998</v>
      </c>
      <c r="H95" s="130">
        <v>0.0114583333333333</v>
      </c>
      <c r="I95" s="131">
        <f t="shared" si="7"/>
        <v>0.017291666666666698</v>
      </c>
      <c r="J95" s="154">
        <v>3</v>
      </c>
      <c r="K95" s="154">
        <v>4</v>
      </c>
      <c r="L95" s="155">
        <f t="shared" si="8"/>
        <v>7</v>
      </c>
      <c r="M95" s="144">
        <f t="shared" si="9"/>
        <v>0.017291666666666698</v>
      </c>
      <c r="N95" s="145">
        <v>2</v>
      </c>
    </row>
    <row r="96" spans="1:14" ht="15.75">
      <c r="A96" s="125">
        <v>7</v>
      </c>
      <c r="B96" s="133">
        <v>21</v>
      </c>
      <c r="C96" s="138" t="s">
        <v>118</v>
      </c>
      <c r="D96" s="139">
        <v>1996</v>
      </c>
      <c r="E96" s="140" t="s">
        <v>79</v>
      </c>
      <c r="F96" s="141" t="s">
        <v>42</v>
      </c>
      <c r="G96" s="130">
        <v>0.024710648148148148</v>
      </c>
      <c r="H96" s="130">
        <v>0.00729166666666663</v>
      </c>
      <c r="I96" s="131">
        <f t="shared" si="7"/>
        <v>0.017418981481481518</v>
      </c>
      <c r="J96" s="154">
        <v>0</v>
      </c>
      <c r="K96" s="154">
        <v>2</v>
      </c>
      <c r="L96" s="155">
        <f t="shared" si="8"/>
        <v>2</v>
      </c>
      <c r="M96" s="144">
        <f t="shared" si="9"/>
        <v>0.017418981481481518</v>
      </c>
      <c r="N96" s="145">
        <v>2</v>
      </c>
    </row>
    <row r="97" spans="1:14" ht="15.75">
      <c r="A97" s="125">
        <v>8</v>
      </c>
      <c r="B97" s="133">
        <v>38</v>
      </c>
      <c r="C97" s="146" t="s">
        <v>129</v>
      </c>
      <c r="D97" s="127">
        <v>1996</v>
      </c>
      <c r="E97" s="128">
        <v>1</v>
      </c>
      <c r="F97" s="56" t="s">
        <v>53</v>
      </c>
      <c r="G97" s="130">
        <v>0.030694444444444444</v>
      </c>
      <c r="H97" s="130">
        <v>0.0131944444444444</v>
      </c>
      <c r="I97" s="131">
        <f t="shared" si="7"/>
        <v>0.017500000000000043</v>
      </c>
      <c r="J97" s="154">
        <v>2</v>
      </c>
      <c r="K97" s="154">
        <v>4</v>
      </c>
      <c r="L97" s="155">
        <f t="shared" si="8"/>
        <v>6</v>
      </c>
      <c r="M97" s="144">
        <f t="shared" si="9"/>
        <v>0.017500000000000043</v>
      </c>
      <c r="N97" s="145">
        <v>2</v>
      </c>
    </row>
    <row r="98" spans="1:14" ht="15.75">
      <c r="A98" s="125">
        <v>9</v>
      </c>
      <c r="B98" s="133">
        <v>39</v>
      </c>
      <c r="C98" s="138" t="s">
        <v>112</v>
      </c>
      <c r="D98" s="139">
        <v>1995</v>
      </c>
      <c r="E98" s="140">
        <v>1</v>
      </c>
      <c r="F98" s="141" t="s">
        <v>42</v>
      </c>
      <c r="G98" s="130">
        <v>0.031261574074074074</v>
      </c>
      <c r="H98" s="130">
        <v>0.0135416666666666</v>
      </c>
      <c r="I98" s="131">
        <f t="shared" si="7"/>
        <v>0.017719907407407476</v>
      </c>
      <c r="J98" s="154">
        <v>4</v>
      </c>
      <c r="K98" s="154">
        <v>5</v>
      </c>
      <c r="L98" s="155">
        <f t="shared" si="8"/>
        <v>9</v>
      </c>
      <c r="M98" s="144">
        <f t="shared" si="9"/>
        <v>0.017719907407407476</v>
      </c>
      <c r="N98" s="145">
        <v>2</v>
      </c>
    </row>
    <row r="99" spans="1:14" ht="15.75">
      <c r="A99" s="125">
        <v>10</v>
      </c>
      <c r="B99" s="133">
        <v>34</v>
      </c>
      <c r="C99" s="146" t="s">
        <v>116</v>
      </c>
      <c r="D99" s="127">
        <v>1995</v>
      </c>
      <c r="E99" s="128">
        <v>1</v>
      </c>
      <c r="F99" s="141" t="s">
        <v>42</v>
      </c>
      <c r="G99" s="130">
        <v>0.029768518518518517</v>
      </c>
      <c r="H99" s="130">
        <v>0.0118055555555555</v>
      </c>
      <c r="I99" s="131">
        <f t="shared" si="7"/>
        <v>0.017962962962963017</v>
      </c>
      <c r="J99" s="154">
        <v>4</v>
      </c>
      <c r="K99" s="154">
        <v>2</v>
      </c>
      <c r="L99" s="155">
        <f t="shared" si="8"/>
        <v>6</v>
      </c>
      <c r="M99" s="144">
        <f t="shared" si="9"/>
        <v>0.017962962962963017</v>
      </c>
      <c r="N99" s="145">
        <v>2</v>
      </c>
    </row>
    <row r="100" spans="1:14" ht="15.75">
      <c r="A100" s="125">
        <v>11</v>
      </c>
      <c r="B100" s="133">
        <v>23</v>
      </c>
      <c r="C100" s="146" t="s">
        <v>110</v>
      </c>
      <c r="D100" s="127">
        <v>1995</v>
      </c>
      <c r="E100" s="128">
        <v>1</v>
      </c>
      <c r="F100" s="141" t="s">
        <v>42</v>
      </c>
      <c r="G100" s="130">
        <v>0.026550925925925926</v>
      </c>
      <c r="H100" s="130">
        <v>0.00798611111111107</v>
      </c>
      <c r="I100" s="131">
        <f t="shared" si="7"/>
        <v>0.018564814814814853</v>
      </c>
      <c r="J100" s="154">
        <v>5</v>
      </c>
      <c r="K100" s="154">
        <v>4</v>
      </c>
      <c r="L100" s="155">
        <f t="shared" si="8"/>
        <v>9</v>
      </c>
      <c r="M100" s="144">
        <f t="shared" si="9"/>
        <v>0.018564814814814853</v>
      </c>
      <c r="N100" s="145">
        <v>3</v>
      </c>
    </row>
    <row r="101" spans="1:14" ht="15.75">
      <c r="A101" s="125">
        <v>12</v>
      </c>
      <c r="B101" s="133">
        <v>22</v>
      </c>
      <c r="C101" s="146" t="s">
        <v>120</v>
      </c>
      <c r="D101" s="127">
        <v>1996</v>
      </c>
      <c r="E101" s="128">
        <v>1</v>
      </c>
      <c r="F101" s="141" t="s">
        <v>42</v>
      </c>
      <c r="G101" s="130">
        <v>0.02756944444444445</v>
      </c>
      <c r="H101" s="130">
        <v>0.00763888888888885</v>
      </c>
      <c r="I101" s="131">
        <f t="shared" si="7"/>
        <v>0.019930555555555597</v>
      </c>
      <c r="J101" s="154">
        <v>3</v>
      </c>
      <c r="K101" s="154">
        <v>4</v>
      </c>
      <c r="L101" s="155">
        <f t="shared" si="8"/>
        <v>7</v>
      </c>
      <c r="M101" s="144">
        <f t="shared" si="9"/>
        <v>0.019930555555555597</v>
      </c>
      <c r="N101" s="145">
        <v>3</v>
      </c>
    </row>
    <row r="102" spans="1:14" ht="15.75">
      <c r="A102" s="125">
        <v>13</v>
      </c>
      <c r="B102" s="133">
        <v>31</v>
      </c>
      <c r="C102" s="146" t="s">
        <v>115</v>
      </c>
      <c r="D102" s="127">
        <v>1996</v>
      </c>
      <c r="E102" s="128">
        <v>2</v>
      </c>
      <c r="F102" s="141" t="s">
        <v>44</v>
      </c>
      <c r="G102" s="130">
        <v>0.03078703703703704</v>
      </c>
      <c r="H102" s="130">
        <v>0.0107638888888888</v>
      </c>
      <c r="I102" s="131">
        <f t="shared" si="7"/>
        <v>0.02002314814814824</v>
      </c>
      <c r="J102" s="154">
        <v>4</v>
      </c>
      <c r="K102" s="154">
        <v>4</v>
      </c>
      <c r="L102" s="155">
        <f t="shared" si="8"/>
        <v>8</v>
      </c>
      <c r="M102" s="144">
        <f t="shared" si="9"/>
        <v>0.02002314814814824</v>
      </c>
      <c r="N102" s="145">
        <v>3</v>
      </c>
    </row>
    <row r="103" spans="1:14" ht="15.75">
      <c r="A103" s="125">
        <v>14</v>
      </c>
      <c r="B103" s="133">
        <v>35</v>
      </c>
      <c r="C103" s="138" t="s">
        <v>128</v>
      </c>
      <c r="D103" s="139">
        <v>1996</v>
      </c>
      <c r="E103" s="140" t="s">
        <v>26</v>
      </c>
      <c r="F103" s="141" t="s">
        <v>42</v>
      </c>
      <c r="G103" s="130">
        <v>0.03244212962962963</v>
      </c>
      <c r="H103" s="130">
        <v>0.0121527777777777</v>
      </c>
      <c r="I103" s="131">
        <f t="shared" si="7"/>
        <v>0.020289351851851933</v>
      </c>
      <c r="J103" s="154">
        <v>5</v>
      </c>
      <c r="K103" s="154">
        <v>3</v>
      </c>
      <c r="L103" s="155">
        <f t="shared" si="8"/>
        <v>8</v>
      </c>
      <c r="M103" s="144">
        <f t="shared" si="9"/>
        <v>0.020289351851851933</v>
      </c>
      <c r="N103" s="145">
        <v>3</v>
      </c>
    </row>
    <row r="104" spans="1:14" ht="15.75">
      <c r="A104" s="125">
        <v>15</v>
      </c>
      <c r="B104" s="133">
        <v>42</v>
      </c>
      <c r="C104" s="138" t="s">
        <v>119</v>
      </c>
      <c r="D104" s="139">
        <v>1996</v>
      </c>
      <c r="E104" s="140">
        <v>1</v>
      </c>
      <c r="F104" s="141" t="s">
        <v>42</v>
      </c>
      <c r="G104" s="130">
        <v>0.035034722222222224</v>
      </c>
      <c r="H104" s="130">
        <v>0.0145833333333332</v>
      </c>
      <c r="I104" s="131">
        <f t="shared" si="7"/>
        <v>0.020451388888889026</v>
      </c>
      <c r="J104" s="154">
        <v>3</v>
      </c>
      <c r="K104" s="154">
        <v>3</v>
      </c>
      <c r="L104" s="155">
        <f t="shared" si="8"/>
        <v>6</v>
      </c>
      <c r="M104" s="144">
        <f t="shared" si="9"/>
        <v>0.020451388888889026</v>
      </c>
      <c r="N104" s="145">
        <v>3</v>
      </c>
    </row>
    <row r="105" spans="1:14" ht="15.75">
      <c r="A105" s="125">
        <v>16</v>
      </c>
      <c r="B105" s="133">
        <v>41</v>
      </c>
      <c r="C105" s="138" t="s">
        <v>122</v>
      </c>
      <c r="D105" s="139">
        <v>1995</v>
      </c>
      <c r="E105" s="140">
        <v>2</v>
      </c>
      <c r="F105" s="141" t="s">
        <v>42</v>
      </c>
      <c r="G105" s="130">
        <v>0.03516203703703704</v>
      </c>
      <c r="H105" s="130">
        <v>0.014236111111111</v>
      </c>
      <c r="I105" s="131">
        <f t="shared" si="7"/>
        <v>0.020925925925926042</v>
      </c>
      <c r="J105" s="154">
        <v>4</v>
      </c>
      <c r="K105" s="154">
        <v>5</v>
      </c>
      <c r="L105" s="155">
        <f t="shared" si="8"/>
        <v>9</v>
      </c>
      <c r="M105" s="144">
        <f t="shared" si="9"/>
        <v>0.020925925925926042</v>
      </c>
      <c r="N105" s="145">
        <v>3</v>
      </c>
    </row>
    <row r="106" spans="1:14" ht="15.75">
      <c r="A106" s="125">
        <v>17</v>
      </c>
      <c r="B106" s="133">
        <v>20</v>
      </c>
      <c r="C106" s="138" t="s">
        <v>125</v>
      </c>
      <c r="D106" s="139">
        <v>1995</v>
      </c>
      <c r="E106" s="140">
        <v>1</v>
      </c>
      <c r="F106" s="141" t="s">
        <v>42</v>
      </c>
      <c r="G106" s="130">
        <v>0.028113425925925927</v>
      </c>
      <c r="H106" s="130">
        <v>0.00694444444444441</v>
      </c>
      <c r="I106" s="131">
        <f t="shared" si="7"/>
        <v>0.021168981481481518</v>
      </c>
      <c r="J106" s="154">
        <v>5</v>
      </c>
      <c r="K106" s="154">
        <v>3</v>
      </c>
      <c r="L106" s="155">
        <f t="shared" si="8"/>
        <v>8</v>
      </c>
      <c r="M106" s="144">
        <f t="shared" si="9"/>
        <v>0.021168981481481518</v>
      </c>
      <c r="N106" s="145">
        <v>3</v>
      </c>
    </row>
    <row r="107" spans="1:14" ht="15.75">
      <c r="A107" s="125">
        <v>18</v>
      </c>
      <c r="B107" s="133">
        <v>25</v>
      </c>
      <c r="C107" s="138" t="s">
        <v>124</v>
      </c>
      <c r="D107" s="139">
        <v>1996</v>
      </c>
      <c r="E107" s="140">
        <v>2</v>
      </c>
      <c r="F107" s="141" t="s">
        <v>42</v>
      </c>
      <c r="G107" s="130">
        <v>0.03193287037037037</v>
      </c>
      <c r="H107" s="130">
        <v>0.00868055555555551</v>
      </c>
      <c r="I107" s="131">
        <f t="shared" si="7"/>
        <v>0.023252314814814858</v>
      </c>
      <c r="J107" s="154">
        <v>5</v>
      </c>
      <c r="K107" s="154">
        <v>5</v>
      </c>
      <c r="L107" s="155">
        <f t="shared" si="8"/>
        <v>10</v>
      </c>
      <c r="M107" s="144">
        <f t="shared" si="9"/>
        <v>0.023252314814814858</v>
      </c>
      <c r="N107" s="145"/>
    </row>
    <row r="108" spans="1:14" ht="15.75">
      <c r="A108" s="125">
        <v>19</v>
      </c>
      <c r="B108" s="133">
        <v>37</v>
      </c>
      <c r="C108" s="146" t="s">
        <v>126</v>
      </c>
      <c r="D108" s="127">
        <v>1996</v>
      </c>
      <c r="E108" s="128">
        <v>2</v>
      </c>
      <c r="F108" s="141" t="s">
        <v>42</v>
      </c>
      <c r="G108" s="130">
        <v>0.036909722222222226</v>
      </c>
      <c r="H108" s="130">
        <v>0.0128472222222222</v>
      </c>
      <c r="I108" s="131">
        <f t="shared" si="7"/>
        <v>0.024062500000000025</v>
      </c>
      <c r="J108" s="154">
        <v>3</v>
      </c>
      <c r="K108" s="154">
        <v>4</v>
      </c>
      <c r="L108" s="155">
        <f t="shared" si="8"/>
        <v>7</v>
      </c>
      <c r="M108" s="144">
        <f t="shared" si="9"/>
        <v>0.024062500000000025</v>
      </c>
      <c r="N108" s="145"/>
    </row>
    <row r="109" spans="1:14" ht="15.75">
      <c r="A109" s="125"/>
      <c r="B109" s="133">
        <v>27</v>
      </c>
      <c r="C109" s="146" t="s">
        <v>121</v>
      </c>
      <c r="D109" s="127">
        <v>1996</v>
      </c>
      <c r="E109" s="128">
        <v>3</v>
      </c>
      <c r="F109" s="141" t="s">
        <v>44</v>
      </c>
      <c r="G109" s="130"/>
      <c r="H109" s="130"/>
      <c r="I109" s="131"/>
      <c r="J109" s="154"/>
      <c r="K109" s="154"/>
      <c r="L109" s="155"/>
      <c r="M109" s="144"/>
      <c r="N109" s="145"/>
    </row>
    <row r="110" spans="1:14" ht="15.75">
      <c r="A110" s="125"/>
      <c r="B110" s="133">
        <v>29</v>
      </c>
      <c r="C110" s="146" t="s">
        <v>123</v>
      </c>
      <c r="D110" s="127">
        <v>1995</v>
      </c>
      <c r="E110" s="128">
        <v>2</v>
      </c>
      <c r="F110" s="141" t="s">
        <v>42</v>
      </c>
      <c r="G110" s="130"/>
      <c r="H110" s="130"/>
      <c r="I110" s="131"/>
      <c r="J110" s="154"/>
      <c r="K110" s="154"/>
      <c r="L110" s="155"/>
      <c r="M110" s="144"/>
      <c r="N110" s="145"/>
    </row>
    <row r="111" spans="1:14" ht="15.75">
      <c r="A111" s="125"/>
      <c r="B111" s="133">
        <v>32</v>
      </c>
      <c r="C111" s="138" t="s">
        <v>127</v>
      </c>
      <c r="D111" s="139">
        <v>1996</v>
      </c>
      <c r="E111" s="140">
        <v>1</v>
      </c>
      <c r="F111" s="141" t="s">
        <v>42</v>
      </c>
      <c r="G111" s="130"/>
      <c r="H111" s="130"/>
      <c r="I111" s="131"/>
      <c r="J111" s="154"/>
      <c r="K111" s="154"/>
      <c r="L111" s="155"/>
      <c r="M111" s="144"/>
      <c r="N111" s="145"/>
    </row>
    <row r="112" spans="1:14" ht="15.75">
      <c r="A112" s="125"/>
      <c r="B112" s="133">
        <v>40</v>
      </c>
      <c r="C112" s="146" t="s">
        <v>109</v>
      </c>
      <c r="D112" s="127">
        <v>1995</v>
      </c>
      <c r="E112" s="128">
        <v>1</v>
      </c>
      <c r="F112" s="141" t="s">
        <v>42</v>
      </c>
      <c r="G112" s="130"/>
      <c r="H112" s="130"/>
      <c r="I112" s="131"/>
      <c r="J112" s="154"/>
      <c r="K112" s="154"/>
      <c r="L112" s="155"/>
      <c r="M112" s="144"/>
      <c r="N112" s="145"/>
    </row>
    <row r="113" spans="1:14" ht="15.75">
      <c r="A113" s="125"/>
      <c r="B113" s="133">
        <v>43</v>
      </c>
      <c r="C113" s="146" t="s">
        <v>131</v>
      </c>
      <c r="D113" s="127">
        <v>1996</v>
      </c>
      <c r="E113" s="128">
        <v>2</v>
      </c>
      <c r="F113" s="141" t="s">
        <v>44</v>
      </c>
      <c r="G113" s="130"/>
      <c r="H113" s="130"/>
      <c r="I113" s="131"/>
      <c r="J113" s="154"/>
      <c r="K113" s="154"/>
      <c r="L113" s="155"/>
      <c r="M113" s="144"/>
      <c r="N113" s="145"/>
    </row>
    <row r="114" spans="1:18" ht="15.75">
      <c r="A114" s="125"/>
      <c r="C114" s="151"/>
      <c r="D114" s="127"/>
      <c r="E114" s="128"/>
      <c r="F114" s="136"/>
      <c r="G114" s="130"/>
      <c r="I114" s="131"/>
      <c r="J114" s="153"/>
      <c r="K114" s="153"/>
      <c r="L114" s="133"/>
      <c r="M114" s="164"/>
      <c r="N114" s="165"/>
      <c r="O114" s="136"/>
      <c r="P114" s="136"/>
      <c r="Q114" s="136"/>
      <c r="R114" s="136"/>
    </row>
    <row r="115" spans="1:12" ht="15.75">
      <c r="A115" s="125"/>
      <c r="C115" s="126" t="s">
        <v>202</v>
      </c>
      <c r="D115" s="136"/>
      <c r="E115" s="136"/>
      <c r="F115" s="137"/>
      <c r="G115" s="130"/>
      <c r="I115" s="111"/>
      <c r="J115" s="111"/>
      <c r="K115" s="111"/>
      <c r="L115" s="111"/>
    </row>
    <row r="116" spans="1:12" ht="15.75">
      <c r="A116" s="125"/>
      <c r="B116" s="133"/>
      <c r="C116" s="126" t="s">
        <v>133</v>
      </c>
      <c r="D116" s="136"/>
      <c r="E116" s="136"/>
      <c r="F116" s="137"/>
      <c r="G116" s="130"/>
      <c r="I116" s="111"/>
      <c r="J116" s="111"/>
      <c r="K116" s="111"/>
      <c r="L116" s="111"/>
    </row>
    <row r="117" spans="1:12" ht="15.75">
      <c r="A117" s="125"/>
      <c r="B117" s="133"/>
      <c r="C117" s="111"/>
      <c r="D117" s="136"/>
      <c r="E117" s="136"/>
      <c r="F117" s="137"/>
      <c r="G117" s="130"/>
      <c r="I117" s="111"/>
      <c r="J117" s="111"/>
      <c r="K117" s="111"/>
      <c r="L117" s="111"/>
    </row>
    <row r="118" spans="1:14" ht="15.75">
      <c r="A118" s="125">
        <v>1</v>
      </c>
      <c r="B118" s="133">
        <v>44</v>
      </c>
      <c r="C118" s="146" t="s">
        <v>134</v>
      </c>
      <c r="D118" s="149">
        <v>1993</v>
      </c>
      <c r="E118" s="166" t="s">
        <v>79</v>
      </c>
      <c r="F118" s="56" t="s">
        <v>53</v>
      </c>
      <c r="G118" s="130">
        <v>0.02991898148148148</v>
      </c>
      <c r="H118" s="130">
        <v>0.0152777777777776</v>
      </c>
      <c r="I118" s="131">
        <f aca="true" t="shared" si="10" ref="I118:I132">G118-H118</f>
        <v>0.01464120370370388</v>
      </c>
      <c r="J118" s="154">
        <v>1</v>
      </c>
      <c r="K118" s="154">
        <v>2</v>
      </c>
      <c r="L118" s="155">
        <f aca="true" t="shared" si="11" ref="L118:L132">SUM(J118:K118)</f>
        <v>3</v>
      </c>
      <c r="M118" s="144">
        <f aca="true" t="shared" si="12" ref="M118:M132">I118-$I$118</f>
        <v>0</v>
      </c>
      <c r="N118" s="145">
        <v>1</v>
      </c>
    </row>
    <row r="119" spans="1:14" ht="15.75">
      <c r="A119" s="125">
        <v>2</v>
      </c>
      <c r="B119" s="133">
        <v>57</v>
      </c>
      <c r="C119" s="146" t="s">
        <v>135</v>
      </c>
      <c r="D119" s="149">
        <v>1994</v>
      </c>
      <c r="E119" s="166" t="s">
        <v>79</v>
      </c>
      <c r="F119" s="167" t="s">
        <v>136</v>
      </c>
      <c r="G119" s="130">
        <v>0.03462962962962963</v>
      </c>
      <c r="H119" s="130">
        <v>0.0197916666666662</v>
      </c>
      <c r="I119" s="131">
        <f t="shared" si="10"/>
        <v>0.014837962962963427</v>
      </c>
      <c r="J119" s="154">
        <v>2</v>
      </c>
      <c r="K119" s="154">
        <v>2</v>
      </c>
      <c r="L119" s="155">
        <f t="shared" si="11"/>
        <v>4</v>
      </c>
      <c r="M119" s="144">
        <f t="shared" si="12"/>
        <v>0.00019675925925954733</v>
      </c>
      <c r="N119" s="145">
        <v>1</v>
      </c>
    </row>
    <row r="120" spans="1:14" ht="15.75">
      <c r="A120" s="125">
        <v>3</v>
      </c>
      <c r="B120" s="133">
        <v>54</v>
      </c>
      <c r="C120" s="168" t="s">
        <v>144</v>
      </c>
      <c r="D120" s="169">
        <v>1994</v>
      </c>
      <c r="E120" s="170">
        <v>1</v>
      </c>
      <c r="F120" s="56" t="s">
        <v>53</v>
      </c>
      <c r="G120" s="130">
        <v>0.03409722222222222</v>
      </c>
      <c r="H120" s="130">
        <v>0.0187499999999996</v>
      </c>
      <c r="I120" s="131">
        <f t="shared" si="10"/>
        <v>0.015347222222222623</v>
      </c>
      <c r="J120" s="154">
        <v>2</v>
      </c>
      <c r="K120" s="154">
        <v>1</v>
      </c>
      <c r="L120" s="155">
        <f t="shared" si="11"/>
        <v>3</v>
      </c>
      <c r="M120" s="144">
        <f t="shared" si="12"/>
        <v>0.0007060185185187428</v>
      </c>
      <c r="N120" s="145">
        <v>1</v>
      </c>
    </row>
    <row r="121" spans="1:14" ht="15.75">
      <c r="A121" s="125">
        <v>4</v>
      </c>
      <c r="B121" s="133">
        <v>52</v>
      </c>
      <c r="C121" s="146" t="s">
        <v>143</v>
      </c>
      <c r="D121" s="149">
        <v>1993</v>
      </c>
      <c r="E121" s="166">
        <v>1</v>
      </c>
      <c r="F121" s="141" t="s">
        <v>42</v>
      </c>
      <c r="G121" s="130">
        <v>0.03342592592592592</v>
      </c>
      <c r="H121" s="130">
        <v>0.0180555555555552</v>
      </c>
      <c r="I121" s="131">
        <f t="shared" si="10"/>
        <v>0.015370370370370721</v>
      </c>
      <c r="J121" s="154">
        <v>3</v>
      </c>
      <c r="K121" s="154">
        <v>0</v>
      </c>
      <c r="L121" s="155">
        <f t="shared" si="11"/>
        <v>3</v>
      </c>
      <c r="M121" s="144">
        <f t="shared" si="12"/>
        <v>0.0007291666666668414</v>
      </c>
      <c r="N121" s="145">
        <v>1</v>
      </c>
    </row>
    <row r="122" spans="1:14" ht="15.75">
      <c r="A122" s="125">
        <v>5</v>
      </c>
      <c r="B122" s="133">
        <v>56</v>
      </c>
      <c r="C122" s="146" t="s">
        <v>138</v>
      </c>
      <c r="D122" s="149">
        <v>1993</v>
      </c>
      <c r="E122" s="166" t="s">
        <v>79</v>
      </c>
      <c r="F122" s="141" t="s">
        <v>139</v>
      </c>
      <c r="G122" s="130">
        <v>0.03547453703703704</v>
      </c>
      <c r="H122" s="130">
        <v>0.019444444444444</v>
      </c>
      <c r="I122" s="131">
        <f t="shared" si="10"/>
        <v>0.01603009259259304</v>
      </c>
      <c r="J122" s="154">
        <v>2</v>
      </c>
      <c r="K122" s="154">
        <v>2</v>
      </c>
      <c r="L122" s="155">
        <f t="shared" si="11"/>
        <v>4</v>
      </c>
      <c r="M122" s="144">
        <f t="shared" si="12"/>
        <v>0.0013888888888891598</v>
      </c>
      <c r="N122" s="145">
        <v>1</v>
      </c>
    </row>
    <row r="123" spans="1:14" ht="15.75">
      <c r="A123" s="125">
        <v>6</v>
      </c>
      <c r="B123" s="133">
        <v>45</v>
      </c>
      <c r="C123" s="146" t="s">
        <v>147</v>
      </c>
      <c r="D123" s="149">
        <v>1994</v>
      </c>
      <c r="E123" s="166">
        <v>1</v>
      </c>
      <c r="F123" s="141" t="s">
        <v>42</v>
      </c>
      <c r="G123" s="130">
        <v>0.03172453703703703</v>
      </c>
      <c r="H123" s="130">
        <v>0.0156249999999998</v>
      </c>
      <c r="I123" s="131">
        <f t="shared" si="10"/>
        <v>0.01609953703703723</v>
      </c>
      <c r="J123" s="154">
        <v>4</v>
      </c>
      <c r="K123" s="154">
        <v>0</v>
      </c>
      <c r="L123" s="155">
        <f t="shared" si="11"/>
        <v>4</v>
      </c>
      <c r="M123" s="144">
        <f t="shared" si="12"/>
        <v>0.0014583333333333514</v>
      </c>
      <c r="N123" s="145">
        <v>1</v>
      </c>
    </row>
    <row r="124" spans="1:14" ht="15.75">
      <c r="A124" s="125">
        <v>7</v>
      </c>
      <c r="B124" s="133">
        <v>46</v>
      </c>
      <c r="C124" s="146" t="s">
        <v>146</v>
      </c>
      <c r="D124" s="149">
        <v>1994</v>
      </c>
      <c r="E124" s="166">
        <v>1</v>
      </c>
      <c r="F124" s="141" t="s">
        <v>42</v>
      </c>
      <c r="G124" s="130">
        <v>0.03217592592592593</v>
      </c>
      <c r="H124" s="130">
        <v>0.015972222222222</v>
      </c>
      <c r="I124" s="131">
        <f t="shared" si="10"/>
        <v>0.01620370370370393</v>
      </c>
      <c r="J124" s="154">
        <v>2</v>
      </c>
      <c r="K124" s="154">
        <v>3</v>
      </c>
      <c r="L124" s="155">
        <f t="shared" si="11"/>
        <v>5</v>
      </c>
      <c r="M124" s="144">
        <f t="shared" si="12"/>
        <v>0.0015625000000000482</v>
      </c>
      <c r="N124" s="145">
        <v>1</v>
      </c>
    </row>
    <row r="125" spans="1:14" ht="15.75">
      <c r="A125" s="125">
        <v>9</v>
      </c>
      <c r="B125" s="133">
        <v>50</v>
      </c>
      <c r="C125" s="138" t="s">
        <v>141</v>
      </c>
      <c r="D125" s="148">
        <v>1994</v>
      </c>
      <c r="E125" s="171">
        <v>1</v>
      </c>
      <c r="F125" s="150" t="s">
        <v>44</v>
      </c>
      <c r="G125" s="130">
        <v>0.03357638888888889</v>
      </c>
      <c r="H125" s="130">
        <v>0.0173611111111108</v>
      </c>
      <c r="I125" s="131">
        <f t="shared" si="10"/>
        <v>0.016215277777778092</v>
      </c>
      <c r="J125" s="154">
        <v>2</v>
      </c>
      <c r="K125" s="154">
        <v>3</v>
      </c>
      <c r="L125" s="155">
        <f t="shared" si="11"/>
        <v>5</v>
      </c>
      <c r="M125" s="144">
        <f t="shared" si="12"/>
        <v>0.001574074074074212</v>
      </c>
      <c r="N125" s="145">
        <v>1</v>
      </c>
    </row>
    <row r="126" spans="1:14" ht="15.75">
      <c r="A126" s="125">
        <v>10</v>
      </c>
      <c r="B126" s="133">
        <v>58</v>
      </c>
      <c r="C126" s="146" t="s">
        <v>148</v>
      </c>
      <c r="D126" s="149">
        <v>1994</v>
      </c>
      <c r="E126" s="166" t="s">
        <v>79</v>
      </c>
      <c r="F126" s="56" t="s">
        <v>53</v>
      </c>
      <c r="G126" s="130">
        <v>0.036516203703703703</v>
      </c>
      <c r="H126" s="130">
        <v>0.0201388888888884</v>
      </c>
      <c r="I126" s="131">
        <f t="shared" si="10"/>
        <v>0.016377314814815302</v>
      </c>
      <c r="J126" s="154">
        <v>2</v>
      </c>
      <c r="K126" s="154">
        <v>2</v>
      </c>
      <c r="L126" s="155">
        <f t="shared" si="11"/>
        <v>4</v>
      </c>
      <c r="M126" s="144">
        <f t="shared" si="12"/>
        <v>0.0017361111111114224</v>
      </c>
      <c r="N126" s="145">
        <v>1</v>
      </c>
    </row>
    <row r="127" spans="1:14" ht="15.75">
      <c r="A127" s="125">
        <v>11</v>
      </c>
      <c r="B127" s="133">
        <v>48</v>
      </c>
      <c r="C127" s="146" t="s">
        <v>145</v>
      </c>
      <c r="D127" s="149">
        <v>1993</v>
      </c>
      <c r="E127" s="166">
        <v>1</v>
      </c>
      <c r="F127" s="141" t="s">
        <v>42</v>
      </c>
      <c r="G127" s="130">
        <v>0.03310185185185185</v>
      </c>
      <c r="H127" s="130">
        <v>0.0166666666666664</v>
      </c>
      <c r="I127" s="131">
        <f t="shared" si="10"/>
        <v>0.01643518518518545</v>
      </c>
      <c r="J127" s="154">
        <v>4</v>
      </c>
      <c r="K127" s="154">
        <v>0</v>
      </c>
      <c r="L127" s="155">
        <f t="shared" si="11"/>
        <v>4</v>
      </c>
      <c r="M127" s="144">
        <f t="shared" si="12"/>
        <v>0.0017939814814815682</v>
      </c>
      <c r="N127" s="145">
        <v>1</v>
      </c>
    </row>
    <row r="128" spans="1:14" ht="15.75">
      <c r="A128" s="125">
        <v>12</v>
      </c>
      <c r="B128" s="133">
        <v>49</v>
      </c>
      <c r="C128" s="172" t="s">
        <v>137</v>
      </c>
      <c r="D128" s="173">
        <v>1993</v>
      </c>
      <c r="E128" s="174" t="s">
        <v>79</v>
      </c>
      <c r="F128" s="56" t="s">
        <v>53</v>
      </c>
      <c r="G128" s="130">
        <v>0.03350694444444444</v>
      </c>
      <c r="H128" s="130">
        <v>0.0170138888888886</v>
      </c>
      <c r="I128" s="131">
        <f t="shared" si="10"/>
        <v>0.016493055555555844</v>
      </c>
      <c r="J128" s="154">
        <v>3</v>
      </c>
      <c r="K128" s="154">
        <v>1</v>
      </c>
      <c r="L128" s="155">
        <f t="shared" si="11"/>
        <v>4</v>
      </c>
      <c r="M128" s="144">
        <f t="shared" si="12"/>
        <v>0.0018518518518519638</v>
      </c>
      <c r="N128" s="145">
        <v>1</v>
      </c>
    </row>
    <row r="129" spans="1:14" ht="15.75">
      <c r="A129" s="125">
        <v>13</v>
      </c>
      <c r="B129" s="133">
        <v>59</v>
      </c>
      <c r="C129" s="146" t="s">
        <v>140</v>
      </c>
      <c r="D129" s="149">
        <v>1994</v>
      </c>
      <c r="E129" s="166">
        <v>1</v>
      </c>
      <c r="F129" s="141" t="s">
        <v>42</v>
      </c>
      <c r="G129" s="130">
        <v>0.03775462962962963</v>
      </c>
      <c r="H129" s="130">
        <v>0.0204861111111106</v>
      </c>
      <c r="I129" s="131">
        <f t="shared" si="10"/>
        <v>0.01726851851851903</v>
      </c>
      <c r="J129" s="154">
        <v>5</v>
      </c>
      <c r="K129" s="154">
        <v>2</v>
      </c>
      <c r="L129" s="155">
        <f t="shared" si="11"/>
        <v>7</v>
      </c>
      <c r="M129" s="144">
        <f t="shared" si="12"/>
        <v>0.0026273148148151498</v>
      </c>
      <c r="N129" s="145">
        <v>1</v>
      </c>
    </row>
    <row r="130" spans="1:14" ht="15.75">
      <c r="A130" s="125">
        <v>14</v>
      </c>
      <c r="B130" s="133">
        <v>53</v>
      </c>
      <c r="C130" s="70" t="s">
        <v>150</v>
      </c>
      <c r="D130" s="77">
        <v>1993</v>
      </c>
      <c r="E130" s="78">
        <v>1</v>
      </c>
      <c r="F130" s="141" t="s">
        <v>42</v>
      </c>
      <c r="G130" s="130">
        <v>0.03685185185185185</v>
      </c>
      <c r="H130" s="130">
        <v>0.0184027777777774</v>
      </c>
      <c r="I130" s="131">
        <f t="shared" si="10"/>
        <v>0.01844907407407445</v>
      </c>
      <c r="J130" s="154">
        <v>3</v>
      </c>
      <c r="K130" s="154">
        <v>1</v>
      </c>
      <c r="L130" s="155">
        <f t="shared" si="11"/>
        <v>4</v>
      </c>
      <c r="M130" s="144">
        <f t="shared" si="12"/>
        <v>0.0038078703703705707</v>
      </c>
      <c r="N130" s="145">
        <v>2</v>
      </c>
    </row>
    <row r="131" spans="1:14" ht="15.75">
      <c r="A131" s="125">
        <v>15</v>
      </c>
      <c r="B131" s="133">
        <v>47</v>
      </c>
      <c r="C131" s="146" t="s">
        <v>142</v>
      </c>
      <c r="D131" s="149">
        <v>1994</v>
      </c>
      <c r="E131" s="166">
        <v>1</v>
      </c>
      <c r="F131" s="141" t="s">
        <v>42</v>
      </c>
      <c r="G131" s="130">
        <v>0.03515046296296296</v>
      </c>
      <c r="H131" s="130">
        <v>0.0163194444444442</v>
      </c>
      <c r="I131" s="131">
        <f t="shared" si="10"/>
        <v>0.01883101851851876</v>
      </c>
      <c r="J131" s="154">
        <v>5</v>
      </c>
      <c r="K131" s="154">
        <v>1</v>
      </c>
      <c r="L131" s="155">
        <f t="shared" si="11"/>
        <v>6</v>
      </c>
      <c r="M131" s="144">
        <f t="shared" si="12"/>
        <v>0.0041898148148148805</v>
      </c>
      <c r="N131" s="145">
        <v>2</v>
      </c>
    </row>
    <row r="132" spans="1:14" ht="15.75">
      <c r="A132" s="125">
        <v>16</v>
      </c>
      <c r="B132" s="133">
        <v>55</v>
      </c>
      <c r="C132" s="111" t="s">
        <v>203</v>
      </c>
      <c r="D132" s="77">
        <v>1993</v>
      </c>
      <c r="E132" s="78">
        <v>1</v>
      </c>
      <c r="F132" s="141" t="s">
        <v>42</v>
      </c>
      <c r="G132" s="130">
        <v>0.03920138888888889</v>
      </c>
      <c r="H132" s="130">
        <v>0.0190972222222218</v>
      </c>
      <c r="I132" s="131">
        <f t="shared" si="10"/>
        <v>0.02010416666666709</v>
      </c>
      <c r="J132" s="154">
        <v>2</v>
      </c>
      <c r="K132" s="154">
        <v>2</v>
      </c>
      <c r="L132" s="155">
        <f t="shared" si="11"/>
        <v>4</v>
      </c>
      <c r="M132" s="144">
        <f t="shared" si="12"/>
        <v>0.005462962962963209</v>
      </c>
      <c r="N132" s="145">
        <v>3</v>
      </c>
    </row>
    <row r="133" spans="1:14" ht="15.75">
      <c r="A133" s="125"/>
      <c r="B133" s="133">
        <v>51</v>
      </c>
      <c r="C133" s="43" t="s">
        <v>149</v>
      </c>
      <c r="D133" s="64">
        <v>1993</v>
      </c>
      <c r="E133" s="65">
        <v>1</v>
      </c>
      <c r="F133" s="141" t="s">
        <v>42</v>
      </c>
      <c r="G133" s="130"/>
      <c r="H133" s="130"/>
      <c r="I133" s="131"/>
      <c r="J133" s="154"/>
      <c r="K133" s="154"/>
      <c r="L133" s="155"/>
      <c r="M133" s="144"/>
      <c r="N133" s="145"/>
    </row>
    <row r="134" spans="1:18" ht="15.75">
      <c r="A134" s="125"/>
      <c r="C134" s="126"/>
      <c r="D134" s="127"/>
      <c r="E134" s="128"/>
      <c r="F134" s="136"/>
      <c r="G134" s="130"/>
      <c r="I134" s="111"/>
      <c r="J134" s="111"/>
      <c r="K134" s="111"/>
      <c r="L134" s="111"/>
      <c r="M134" s="136"/>
      <c r="N134" s="136"/>
      <c r="O134" s="136"/>
      <c r="P134" s="136"/>
      <c r="Q134" s="136"/>
      <c r="R134" s="136"/>
    </row>
    <row r="135" spans="1:18" ht="15.75">
      <c r="A135" s="125"/>
      <c r="C135" s="126"/>
      <c r="D135" s="127"/>
      <c r="E135" s="128"/>
      <c r="F135" s="136"/>
      <c r="G135" s="130"/>
      <c r="I135" s="111"/>
      <c r="J135" s="111"/>
      <c r="K135" s="111"/>
      <c r="L135" s="111"/>
      <c r="M135" s="136"/>
      <c r="N135" s="136"/>
      <c r="O135" s="136"/>
      <c r="P135" s="136"/>
      <c r="Q135" s="136"/>
      <c r="R135" s="136"/>
    </row>
    <row r="136" spans="1:18" ht="15.75">
      <c r="A136" s="125"/>
      <c r="C136" s="126"/>
      <c r="D136" s="127"/>
      <c r="E136" s="128"/>
      <c r="F136" s="136"/>
      <c r="G136" s="130"/>
      <c r="I136" s="111"/>
      <c r="J136" s="111"/>
      <c r="K136" s="111"/>
      <c r="L136" s="111"/>
      <c r="M136" s="136"/>
      <c r="N136" s="136"/>
      <c r="O136" s="136"/>
      <c r="P136" s="136"/>
      <c r="Q136" s="136"/>
      <c r="R136" s="136"/>
    </row>
    <row r="137" spans="1:18" ht="15.75">
      <c r="A137" s="125"/>
      <c r="C137" s="126"/>
      <c r="D137" s="127"/>
      <c r="E137" s="128"/>
      <c r="F137" s="136"/>
      <c r="G137" s="130"/>
      <c r="I137" s="111"/>
      <c r="J137" s="111"/>
      <c r="K137" s="111"/>
      <c r="L137" s="111"/>
      <c r="M137" s="136"/>
      <c r="N137" s="136"/>
      <c r="O137" s="136"/>
      <c r="P137" s="136"/>
      <c r="Q137" s="136"/>
      <c r="R137" s="136"/>
    </row>
    <row r="138" spans="1:18" ht="15.75">
      <c r="A138" s="125"/>
      <c r="C138" s="126"/>
      <c r="D138" s="127"/>
      <c r="E138" s="128"/>
      <c r="F138" s="136"/>
      <c r="G138" s="130"/>
      <c r="I138" s="111"/>
      <c r="J138" s="111"/>
      <c r="K138" s="111"/>
      <c r="L138" s="111"/>
      <c r="M138" s="136"/>
      <c r="N138" s="136"/>
      <c r="O138" s="136"/>
      <c r="P138" s="136"/>
      <c r="Q138" s="136"/>
      <c r="R138" s="136"/>
    </row>
    <row r="139" spans="1:18" ht="15.75">
      <c r="A139" s="125"/>
      <c r="C139" s="126"/>
      <c r="D139" s="127"/>
      <c r="E139" s="128"/>
      <c r="F139" s="136"/>
      <c r="G139" s="130"/>
      <c r="I139" s="111"/>
      <c r="J139" s="111"/>
      <c r="K139" s="111"/>
      <c r="L139" s="111"/>
      <c r="M139" s="136"/>
      <c r="N139" s="136"/>
      <c r="O139" s="136"/>
      <c r="P139" s="136"/>
      <c r="Q139" s="136"/>
      <c r="R139" s="136"/>
    </row>
    <row r="140" spans="1:12" ht="15.75">
      <c r="A140" s="125"/>
      <c r="B140" s="111"/>
      <c r="C140" s="126" t="s">
        <v>85</v>
      </c>
      <c r="D140" s="136"/>
      <c r="E140" s="136"/>
      <c r="F140" s="137"/>
      <c r="G140" s="130"/>
      <c r="I140" s="111"/>
      <c r="J140" s="111"/>
      <c r="K140" s="111"/>
      <c r="L140" s="111"/>
    </row>
    <row r="141" spans="1:12" ht="15.75">
      <c r="A141" s="125"/>
      <c r="B141" s="133"/>
      <c r="C141" s="126" t="s">
        <v>151</v>
      </c>
      <c r="D141" s="136"/>
      <c r="E141" s="136"/>
      <c r="F141" s="137"/>
      <c r="G141" s="130"/>
      <c r="I141" s="111"/>
      <c r="J141" s="111"/>
      <c r="K141" s="111"/>
      <c r="L141" s="111"/>
    </row>
    <row r="142" spans="1:12" ht="15.75">
      <c r="A142" s="125"/>
      <c r="B142" s="133"/>
      <c r="C142" s="111"/>
      <c r="D142" s="136"/>
      <c r="E142" s="136"/>
      <c r="F142" s="137"/>
      <c r="G142" s="130"/>
      <c r="I142" s="111"/>
      <c r="J142" s="111"/>
      <c r="K142" s="111"/>
      <c r="L142" s="111"/>
    </row>
    <row r="143" spans="1:14" ht="15.75">
      <c r="A143" s="125">
        <v>1</v>
      </c>
      <c r="B143" s="133">
        <v>61</v>
      </c>
      <c r="C143" s="160" t="s">
        <v>155</v>
      </c>
      <c r="D143" s="175">
        <v>1992</v>
      </c>
      <c r="E143" s="162" t="s">
        <v>79</v>
      </c>
      <c r="F143" s="163" t="s">
        <v>156</v>
      </c>
      <c r="G143" s="130">
        <v>0.03913194444444445</v>
      </c>
      <c r="H143" s="130">
        <v>0.021180555555555</v>
      </c>
      <c r="I143" s="131">
        <f>G143-H143</f>
        <v>0.017951388888889447</v>
      </c>
      <c r="J143" s="154">
        <v>1</v>
      </c>
      <c r="K143" s="154">
        <v>2</v>
      </c>
      <c r="L143" s="155">
        <f>SUM(J143:K143)</f>
        <v>3</v>
      </c>
      <c r="M143" s="144">
        <f>I143-$I$143</f>
        <v>0</v>
      </c>
      <c r="N143" s="145">
        <v>1</v>
      </c>
    </row>
    <row r="144" spans="1:14" ht="15.75">
      <c r="A144" s="125">
        <v>2</v>
      </c>
      <c r="B144" s="133">
        <v>66</v>
      </c>
      <c r="C144" s="160" t="s">
        <v>152</v>
      </c>
      <c r="D144" s="175">
        <v>1991</v>
      </c>
      <c r="E144" s="162" t="s">
        <v>79</v>
      </c>
      <c r="F144" s="141" t="s">
        <v>204</v>
      </c>
      <c r="G144" s="130">
        <v>0.040879629629629634</v>
      </c>
      <c r="H144" s="130">
        <v>0.022916666666666</v>
      </c>
      <c r="I144" s="131">
        <f>G144-H144</f>
        <v>0.017962962962963635</v>
      </c>
      <c r="J144" s="154">
        <v>2</v>
      </c>
      <c r="K144" s="154">
        <v>0</v>
      </c>
      <c r="L144" s="155">
        <f>SUM(J144:K144)</f>
        <v>2</v>
      </c>
      <c r="M144" s="144">
        <f>I144-$I$143</f>
        <v>1.1574074074188062E-05</v>
      </c>
      <c r="N144" s="145">
        <v>1</v>
      </c>
    </row>
    <row r="145" spans="1:14" ht="15.75">
      <c r="A145" s="125">
        <v>3</v>
      </c>
      <c r="B145" s="133">
        <v>62</v>
      </c>
      <c r="C145" s="146" t="s">
        <v>153</v>
      </c>
      <c r="D145" s="127">
        <v>1992</v>
      </c>
      <c r="E145" s="128" t="s">
        <v>79</v>
      </c>
      <c r="F145" s="141" t="s">
        <v>154</v>
      </c>
      <c r="G145" s="130">
        <v>0.040844907407407406</v>
      </c>
      <c r="H145" s="130">
        <v>0.0215277777777772</v>
      </c>
      <c r="I145" s="131">
        <f>G145-H145</f>
        <v>0.019317129629630204</v>
      </c>
      <c r="J145" s="154">
        <v>3</v>
      </c>
      <c r="K145" s="154">
        <v>2</v>
      </c>
      <c r="L145" s="155">
        <f>SUM(J145:K145)</f>
        <v>5</v>
      </c>
      <c r="M145" s="144">
        <f>I145-$I$143</f>
        <v>0.0013657407407407576</v>
      </c>
      <c r="N145" s="145">
        <v>1</v>
      </c>
    </row>
    <row r="146" spans="1:14" ht="15.75">
      <c r="A146" s="125">
        <v>6</v>
      </c>
      <c r="B146" s="133">
        <v>65</v>
      </c>
      <c r="C146" s="176" t="s">
        <v>160</v>
      </c>
      <c r="D146" s="175">
        <v>1991</v>
      </c>
      <c r="E146" s="162" t="s">
        <v>79</v>
      </c>
      <c r="F146" s="163" t="s">
        <v>156</v>
      </c>
      <c r="G146" s="130">
        <v>0.04203703703703704</v>
      </c>
      <c r="H146" s="130">
        <v>0.0225694444444438</v>
      </c>
      <c r="I146" s="131">
        <f>G146-H146</f>
        <v>0.01946759259259324</v>
      </c>
      <c r="J146" s="154">
        <v>2</v>
      </c>
      <c r="K146" s="154">
        <v>5</v>
      </c>
      <c r="L146" s="155">
        <f>SUM(J146:K146)</f>
        <v>7</v>
      </c>
      <c r="M146" s="144">
        <f>I146-$I$143</f>
        <v>0.0015162037037037938</v>
      </c>
      <c r="N146" s="145">
        <v>1</v>
      </c>
    </row>
    <row r="147" spans="1:14" ht="15.75">
      <c r="A147" s="125">
        <v>7</v>
      </c>
      <c r="B147" s="133">
        <v>60</v>
      </c>
      <c r="C147" s="177" t="s">
        <v>158</v>
      </c>
      <c r="D147" s="178">
        <v>1992</v>
      </c>
      <c r="E147" s="179">
        <v>1</v>
      </c>
      <c r="F147" s="141" t="s">
        <v>204</v>
      </c>
      <c r="G147" s="130">
        <v>0.04476851851851852</v>
      </c>
      <c r="H147" s="130">
        <v>0.0208333333333328</v>
      </c>
      <c r="I147" s="131">
        <f>G147-H147</f>
        <v>0.02393518518518572</v>
      </c>
      <c r="J147" s="154">
        <v>2</v>
      </c>
      <c r="K147" s="154">
        <v>4</v>
      </c>
      <c r="L147" s="155">
        <f>SUM(J147:K147)</f>
        <v>6</v>
      </c>
      <c r="M147" s="144">
        <f>I147-$I$143</f>
        <v>0.005983796296296272</v>
      </c>
      <c r="N147" s="145">
        <v>1</v>
      </c>
    </row>
    <row r="148" spans="1:14" ht="15.75">
      <c r="A148" s="125"/>
      <c r="B148" s="133">
        <v>63</v>
      </c>
      <c r="C148" s="146" t="s">
        <v>157</v>
      </c>
      <c r="D148" s="127">
        <v>1992</v>
      </c>
      <c r="E148" s="128" t="s">
        <v>79</v>
      </c>
      <c r="F148" s="141" t="s">
        <v>42</v>
      </c>
      <c r="G148" s="130"/>
      <c r="H148" s="130"/>
      <c r="I148" s="131"/>
      <c r="J148" s="154"/>
      <c r="K148" s="154"/>
      <c r="L148" s="155"/>
      <c r="M148" s="144"/>
      <c r="N148" s="145"/>
    </row>
    <row r="149" spans="1:14" ht="15.75">
      <c r="A149" s="125"/>
      <c r="B149" s="133">
        <v>64</v>
      </c>
      <c r="C149" s="176" t="s">
        <v>159</v>
      </c>
      <c r="D149" s="175">
        <v>1991</v>
      </c>
      <c r="E149" s="175">
        <v>1</v>
      </c>
      <c r="F149" s="163" t="s">
        <v>42</v>
      </c>
      <c r="G149" s="130"/>
      <c r="H149" s="130"/>
      <c r="I149" s="131"/>
      <c r="J149" s="154"/>
      <c r="K149" s="154"/>
      <c r="L149" s="155"/>
      <c r="M149" s="144"/>
      <c r="N149" s="145"/>
    </row>
    <row r="150" spans="1:12" ht="15">
      <c r="A150" s="125"/>
      <c r="C150" s="176"/>
      <c r="D150" s="175"/>
      <c r="E150" s="162"/>
      <c r="F150" s="163"/>
      <c r="G150" s="130"/>
      <c r="I150" s="111"/>
      <c r="J150" s="111"/>
      <c r="K150" s="111"/>
      <c r="L150" s="111"/>
    </row>
    <row r="151" spans="1:12" ht="15.75">
      <c r="A151" s="125"/>
      <c r="C151" s="126" t="s">
        <v>85</v>
      </c>
      <c r="D151" s="136"/>
      <c r="E151" s="136"/>
      <c r="F151" s="137"/>
      <c r="G151" s="130"/>
      <c r="I151" s="111"/>
      <c r="J151" s="111"/>
      <c r="K151" s="111"/>
      <c r="L151" s="111"/>
    </row>
    <row r="152" spans="1:12" ht="15.75">
      <c r="A152" s="125" t="s">
        <v>26</v>
      </c>
      <c r="B152" s="133"/>
      <c r="C152" s="126" t="s">
        <v>161</v>
      </c>
      <c r="D152" s="136"/>
      <c r="E152" s="136"/>
      <c r="F152" s="137"/>
      <c r="G152" s="130"/>
      <c r="I152" s="111"/>
      <c r="J152" s="111"/>
      <c r="K152" s="111"/>
      <c r="L152" s="111"/>
    </row>
    <row r="153" spans="1:12" ht="15.75">
      <c r="A153" s="125"/>
      <c r="B153" s="133"/>
      <c r="C153" s="111"/>
      <c r="D153" s="136"/>
      <c r="E153" s="136"/>
      <c r="F153" s="137"/>
      <c r="G153" s="130"/>
      <c r="I153" s="111"/>
      <c r="J153" s="111"/>
      <c r="K153" s="111"/>
      <c r="L153" s="111"/>
    </row>
    <row r="154" spans="1:14" ht="15.75">
      <c r="A154" s="125">
        <v>1</v>
      </c>
      <c r="B154" s="133">
        <v>71</v>
      </c>
      <c r="C154" s="160" t="s">
        <v>163</v>
      </c>
      <c r="D154" s="161">
        <v>1984</v>
      </c>
      <c r="E154" s="162" t="s">
        <v>164</v>
      </c>
      <c r="F154" s="163" t="s">
        <v>205</v>
      </c>
      <c r="G154" s="130">
        <v>0.041527777777777775</v>
      </c>
      <c r="H154" s="130">
        <v>0.024652777777777</v>
      </c>
      <c r="I154" s="131">
        <f aca="true" t="shared" si="13" ref="I154:I161">G154-H154</f>
        <v>0.016875000000000775</v>
      </c>
      <c r="J154" s="154">
        <v>0</v>
      </c>
      <c r="K154" s="154">
        <v>3</v>
      </c>
      <c r="L154" s="155">
        <f aca="true" t="shared" si="14" ref="L154:L161">SUM(J154:K154)</f>
        <v>3</v>
      </c>
      <c r="M154" s="144">
        <f aca="true" t="shared" si="15" ref="M154:M161">I154-$I$154</f>
        <v>0</v>
      </c>
      <c r="N154" s="145">
        <v>1</v>
      </c>
    </row>
    <row r="155" spans="1:14" ht="15.75">
      <c r="A155" s="125">
        <v>3</v>
      </c>
      <c r="B155" s="133">
        <v>68</v>
      </c>
      <c r="C155" s="160" t="s">
        <v>162</v>
      </c>
      <c r="D155" s="161">
        <v>1981</v>
      </c>
      <c r="E155" s="162" t="s">
        <v>101</v>
      </c>
      <c r="F155" s="163" t="s">
        <v>187</v>
      </c>
      <c r="G155" s="130">
        <v>0.0408912037037037</v>
      </c>
      <c r="H155" s="130">
        <v>0.0236111111111104</v>
      </c>
      <c r="I155" s="131">
        <f t="shared" si="13"/>
        <v>0.0172800925925933</v>
      </c>
      <c r="J155" s="154">
        <v>2</v>
      </c>
      <c r="K155" s="154">
        <v>1</v>
      </c>
      <c r="L155" s="155">
        <f t="shared" si="14"/>
        <v>3</v>
      </c>
      <c r="M155" s="144">
        <f t="shared" si="15"/>
        <v>0.0004050925925925264</v>
      </c>
      <c r="N155" s="145">
        <v>1</v>
      </c>
    </row>
    <row r="156" spans="1:14" ht="15.75">
      <c r="A156" s="125">
        <v>4</v>
      </c>
      <c r="B156" s="133">
        <v>72</v>
      </c>
      <c r="C156" s="146" t="s">
        <v>168</v>
      </c>
      <c r="D156" s="178">
        <v>1988</v>
      </c>
      <c r="E156" s="128" t="s">
        <v>101</v>
      </c>
      <c r="F156" s="163" t="s">
        <v>42</v>
      </c>
      <c r="G156" s="130">
        <v>0.04234953703703703</v>
      </c>
      <c r="H156" s="130">
        <v>0.0249999999999992</v>
      </c>
      <c r="I156" s="131">
        <f t="shared" si="13"/>
        <v>0.017349537037037833</v>
      </c>
      <c r="J156" s="154">
        <v>1</v>
      </c>
      <c r="K156" s="154">
        <v>2</v>
      </c>
      <c r="L156" s="155">
        <f t="shared" si="14"/>
        <v>3</v>
      </c>
      <c r="M156" s="144">
        <f t="shared" si="15"/>
        <v>0.000474537037037058</v>
      </c>
      <c r="N156" s="145">
        <v>1</v>
      </c>
    </row>
    <row r="157" spans="1:14" ht="15.75">
      <c r="A157" s="125">
        <v>5</v>
      </c>
      <c r="B157" s="133">
        <v>70</v>
      </c>
      <c r="C157" s="160" t="s">
        <v>165</v>
      </c>
      <c r="D157" s="161">
        <v>1988</v>
      </c>
      <c r="E157" s="162" t="s">
        <v>79</v>
      </c>
      <c r="F157" s="163" t="s">
        <v>42</v>
      </c>
      <c r="G157" s="130">
        <v>0.04200231481481481</v>
      </c>
      <c r="H157" s="130">
        <v>0.0243055555555548</v>
      </c>
      <c r="I157" s="131">
        <f t="shared" si="13"/>
        <v>0.017696759259260012</v>
      </c>
      <c r="J157" s="154">
        <v>2</v>
      </c>
      <c r="K157" s="154">
        <v>1</v>
      </c>
      <c r="L157" s="155">
        <f t="shared" si="14"/>
        <v>3</v>
      </c>
      <c r="M157" s="144">
        <f t="shared" si="15"/>
        <v>0.0008217592592592374</v>
      </c>
      <c r="N157" s="145">
        <v>1</v>
      </c>
    </row>
    <row r="158" spans="1:14" ht="15.75">
      <c r="A158" s="125">
        <v>6</v>
      </c>
      <c r="B158" s="133">
        <v>67</v>
      </c>
      <c r="C158" s="146" t="s">
        <v>169</v>
      </c>
      <c r="D158" s="127">
        <v>1989</v>
      </c>
      <c r="E158" s="128" t="s">
        <v>101</v>
      </c>
      <c r="F158" s="141" t="s">
        <v>170</v>
      </c>
      <c r="G158" s="130">
        <v>0.04148148148148148</v>
      </c>
      <c r="H158" s="130">
        <v>0.0232638888888882</v>
      </c>
      <c r="I158" s="131">
        <f t="shared" si="13"/>
        <v>0.01821759259259328</v>
      </c>
      <c r="J158" s="154">
        <v>1</v>
      </c>
      <c r="K158" s="154">
        <v>0</v>
      </c>
      <c r="L158" s="155">
        <f t="shared" si="14"/>
        <v>1</v>
      </c>
      <c r="M158" s="144">
        <f t="shared" si="15"/>
        <v>0.0013425925925925064</v>
      </c>
      <c r="N158" s="145">
        <v>1</v>
      </c>
    </row>
    <row r="159" spans="1:14" ht="15.75">
      <c r="A159" s="125">
        <v>7</v>
      </c>
      <c r="B159" s="133">
        <v>69</v>
      </c>
      <c r="C159" s="146" t="s">
        <v>166</v>
      </c>
      <c r="D159" s="178">
        <v>1989</v>
      </c>
      <c r="E159" s="128" t="s">
        <v>101</v>
      </c>
      <c r="F159" s="163" t="s">
        <v>167</v>
      </c>
      <c r="G159" s="130">
        <v>0.04297453703703704</v>
      </c>
      <c r="H159" s="130">
        <v>0.0239583333333326</v>
      </c>
      <c r="I159" s="131">
        <f t="shared" si="13"/>
        <v>0.01901620370370444</v>
      </c>
      <c r="J159" s="154">
        <v>3</v>
      </c>
      <c r="K159" s="154">
        <v>1</v>
      </c>
      <c r="L159" s="155">
        <f t="shared" si="14"/>
        <v>4</v>
      </c>
      <c r="M159" s="144">
        <f t="shared" si="15"/>
        <v>0.002141203703703666</v>
      </c>
      <c r="N159" s="145">
        <v>1</v>
      </c>
    </row>
    <row r="160" spans="1:14" ht="15.75">
      <c r="A160" s="125">
        <v>8</v>
      </c>
      <c r="B160" s="133">
        <v>73</v>
      </c>
      <c r="C160" s="146" t="s">
        <v>171</v>
      </c>
      <c r="D160" s="178">
        <v>1990</v>
      </c>
      <c r="E160" s="128">
        <v>1</v>
      </c>
      <c r="F160" s="163" t="s">
        <v>42</v>
      </c>
      <c r="G160" s="130">
        <v>0.04670138888888889</v>
      </c>
      <c r="H160" s="130">
        <v>0.0253472222222214</v>
      </c>
      <c r="I160" s="131">
        <f t="shared" si="13"/>
        <v>0.02135416666666749</v>
      </c>
      <c r="J160" s="154">
        <v>1</v>
      </c>
      <c r="K160" s="154">
        <v>2</v>
      </c>
      <c r="L160" s="155">
        <f t="shared" si="14"/>
        <v>3</v>
      </c>
      <c r="M160" s="144">
        <f t="shared" si="15"/>
        <v>0.004479166666666715</v>
      </c>
      <c r="N160" s="145">
        <v>1</v>
      </c>
    </row>
    <row r="161" spans="1:14" ht="15.75">
      <c r="A161" s="125">
        <v>9</v>
      </c>
      <c r="B161" s="133">
        <v>74</v>
      </c>
      <c r="C161" s="160" t="s">
        <v>172</v>
      </c>
      <c r="D161" s="161">
        <v>1989</v>
      </c>
      <c r="E161" s="162" t="s">
        <v>79</v>
      </c>
      <c r="F161" s="163" t="s">
        <v>173</v>
      </c>
      <c r="G161" s="130">
        <v>0.04748842592592593</v>
      </c>
      <c r="H161" s="130">
        <v>0.0256944444444436</v>
      </c>
      <c r="I161" s="131">
        <f t="shared" si="13"/>
        <v>0.021793981481482327</v>
      </c>
      <c r="J161" s="154">
        <v>2</v>
      </c>
      <c r="K161" s="154">
        <v>2</v>
      </c>
      <c r="L161" s="155">
        <f t="shared" si="14"/>
        <v>4</v>
      </c>
      <c r="M161" s="144">
        <f t="shared" si="15"/>
        <v>0.004918981481481552</v>
      </c>
      <c r="N161" s="145">
        <v>1</v>
      </c>
    </row>
    <row r="162" spans="1:6" ht="15">
      <c r="A162" s="135"/>
      <c r="B162" s="136"/>
      <c r="C162" s="127"/>
      <c r="D162" s="128"/>
      <c r="E162" s="128"/>
      <c r="F162" s="180"/>
    </row>
    <row r="163" spans="1:6" ht="15">
      <c r="A163" s="135"/>
      <c r="B163" s="136"/>
      <c r="C163" s="127"/>
      <c r="D163" s="128"/>
      <c r="E163" s="128"/>
      <c r="F163" s="180"/>
    </row>
    <row r="164" spans="1:6" ht="15">
      <c r="A164" s="135"/>
      <c r="B164" s="136"/>
      <c r="C164" s="127"/>
      <c r="D164" s="128"/>
      <c r="E164" s="128"/>
      <c r="F164" s="180"/>
    </row>
    <row r="165" spans="2:14" s="2" customFormat="1" ht="15.75">
      <c r="B165" s="3" t="s">
        <v>175</v>
      </c>
      <c r="D165" s="53" t="s">
        <v>206</v>
      </c>
      <c r="E165" s="88"/>
      <c r="F165" s="89"/>
      <c r="G165" s="90"/>
      <c r="H165" s="91"/>
      <c r="I165" s="92"/>
      <c r="J165" s="93"/>
      <c r="K165" s="42"/>
      <c r="N165" s="6"/>
    </row>
    <row r="166" spans="2:14" s="2" customFormat="1" ht="15.75">
      <c r="B166" s="3" t="s">
        <v>177</v>
      </c>
      <c r="D166" s="94">
        <v>40</v>
      </c>
      <c r="E166" s="88"/>
      <c r="F166" s="89"/>
      <c r="G166" s="90"/>
      <c r="H166" s="91"/>
      <c r="I166" s="92"/>
      <c r="J166" s="93"/>
      <c r="K166" s="42"/>
      <c r="N166" s="6"/>
    </row>
    <row r="167" spans="2:14" s="2" customFormat="1" ht="15.75">
      <c r="B167" s="3" t="s">
        <v>178</v>
      </c>
      <c r="D167" s="95" t="s">
        <v>207</v>
      </c>
      <c r="E167" s="12"/>
      <c r="F167" s="89"/>
      <c r="G167" s="90"/>
      <c r="H167" s="91"/>
      <c r="I167" s="92"/>
      <c r="J167" s="93"/>
      <c r="K167" s="42"/>
      <c r="N167" s="6"/>
    </row>
    <row r="168" spans="2:14" s="2" customFormat="1" ht="15.75">
      <c r="B168" s="84" t="s">
        <v>180</v>
      </c>
      <c r="D168" s="181" t="s">
        <v>208</v>
      </c>
      <c r="E168" s="12"/>
      <c r="F168" s="89"/>
      <c r="G168" s="90"/>
      <c r="H168" s="91"/>
      <c r="I168" s="92"/>
      <c r="J168" s="93"/>
      <c r="K168" s="42"/>
      <c r="N168" s="6"/>
    </row>
    <row r="169" spans="2:14" s="2" customFormat="1" ht="15.75">
      <c r="B169" s="84"/>
      <c r="C169" s="86"/>
      <c r="D169" s="12"/>
      <c r="E169" s="12"/>
      <c r="F169" s="89"/>
      <c r="G169" s="90"/>
      <c r="H169" s="91"/>
      <c r="I169" s="92"/>
      <c r="J169" s="93"/>
      <c r="K169" s="42"/>
      <c r="N169" s="6"/>
    </row>
    <row r="170" spans="2:14" s="2" customFormat="1" ht="15.75">
      <c r="B170" s="84"/>
      <c r="C170" s="86"/>
      <c r="D170" s="12"/>
      <c r="E170" s="12"/>
      <c r="F170" s="89"/>
      <c r="G170" s="90"/>
      <c r="H170" s="91"/>
      <c r="I170" s="92"/>
      <c r="J170" s="93"/>
      <c r="K170" s="42"/>
      <c r="N170" s="6"/>
    </row>
    <row r="171" spans="2:14" s="2" customFormat="1" ht="15.75">
      <c r="B171" s="84"/>
      <c r="C171" s="86"/>
      <c r="D171" s="88"/>
      <c r="E171" s="88"/>
      <c r="F171" s="89"/>
      <c r="G171" s="90"/>
      <c r="H171" s="91"/>
      <c r="I171" s="92"/>
      <c r="J171" s="93"/>
      <c r="K171" s="42"/>
      <c r="N171" s="6"/>
    </row>
    <row r="172" spans="2:14" s="2" customFormat="1" ht="15.75">
      <c r="B172" s="84"/>
      <c r="C172" s="86"/>
      <c r="D172" s="88"/>
      <c r="E172" s="88"/>
      <c r="F172" s="89"/>
      <c r="G172" s="90"/>
      <c r="H172" s="91"/>
      <c r="I172" s="92"/>
      <c r="J172" s="93"/>
      <c r="K172" s="42"/>
      <c r="N172" s="6"/>
    </row>
    <row r="173" spans="2:14" s="2" customFormat="1" ht="15.75">
      <c r="B173" s="84"/>
      <c r="C173" s="86"/>
      <c r="D173" s="87"/>
      <c r="E173" s="88"/>
      <c r="F173" s="89"/>
      <c r="G173" s="90"/>
      <c r="H173" s="91"/>
      <c r="I173" s="92"/>
      <c r="J173" s="93"/>
      <c r="K173" s="42"/>
      <c r="N173" s="6"/>
    </row>
    <row r="174" spans="2:14" s="2" customFormat="1" ht="15.75">
      <c r="B174" s="84"/>
      <c r="C174" s="86"/>
      <c r="D174" s="87"/>
      <c r="E174" s="88"/>
      <c r="F174" s="89"/>
      <c r="G174" s="90"/>
      <c r="H174" s="91"/>
      <c r="I174" s="92"/>
      <c r="J174" s="93"/>
      <c r="K174" s="42"/>
      <c r="N174" s="6"/>
    </row>
    <row r="175" spans="2:14" s="2" customFormat="1" ht="14.25">
      <c r="B175" s="97" t="s">
        <v>181</v>
      </c>
      <c r="C175" s="98"/>
      <c r="D175" s="98"/>
      <c r="E175" s="98"/>
      <c r="F175" s="98"/>
      <c r="G175" s="98"/>
      <c r="H175" s="99"/>
      <c r="I175" s="98"/>
      <c r="J175" s="98"/>
      <c r="K175" s="98"/>
      <c r="L175" s="100"/>
      <c r="M175" s="98"/>
      <c r="N175" s="99"/>
    </row>
    <row r="176" spans="2:14" s="2" customFormat="1" ht="14.25">
      <c r="B176" s="97" t="s">
        <v>209</v>
      </c>
      <c r="C176" s="98"/>
      <c r="D176" s="98"/>
      <c r="E176" s="98"/>
      <c r="F176" s="98"/>
      <c r="G176" s="98"/>
      <c r="I176" s="99" t="s">
        <v>210</v>
      </c>
      <c r="J176" s="98"/>
      <c r="K176" s="98"/>
      <c r="L176" s="100"/>
      <c r="M176" s="98"/>
      <c r="N176" s="99"/>
    </row>
    <row r="177" spans="9:14" s="2" customFormat="1" ht="12.75">
      <c r="I177" s="6"/>
      <c r="L177" s="101"/>
      <c r="N177" s="6"/>
    </row>
    <row r="178" spans="2:14" s="2" customFormat="1" ht="14.25">
      <c r="B178" s="53" t="s">
        <v>184</v>
      </c>
      <c r="I178" s="6"/>
      <c r="L178" s="101"/>
      <c r="N178" s="6"/>
    </row>
    <row r="179" spans="2:14" s="2" customFormat="1" ht="14.25">
      <c r="B179" s="53" t="s">
        <v>211</v>
      </c>
      <c r="I179" s="6" t="s">
        <v>212</v>
      </c>
      <c r="L179" s="101"/>
      <c r="N179" s="6"/>
    </row>
  </sheetData>
  <sheetProtection/>
  <mergeCells count="13">
    <mergeCell ref="A12:N12"/>
    <mergeCell ref="J15:L15"/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</mergeCells>
  <printOptions/>
  <pageMargins left="1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A186"/>
  <sheetViews>
    <sheetView tabSelected="1" view="pageBreakPreview" zoomScale="75" zoomScaleNormal="70" zoomScaleSheetLayoutView="75" workbookViewId="0" topLeftCell="A1">
      <selection activeCell="I73" sqref="I73"/>
    </sheetView>
  </sheetViews>
  <sheetFormatPr defaultColWidth="9.140625" defaultRowHeight="12.75"/>
  <cols>
    <col min="1" max="1" width="6.00390625" style="2" customWidth="1"/>
    <col min="2" max="2" width="6.140625" style="2" customWidth="1"/>
    <col min="3" max="3" width="25.421875" style="2" customWidth="1"/>
    <col min="4" max="4" width="6.28125" style="2" customWidth="1"/>
    <col min="5" max="5" width="6.57421875" style="2" customWidth="1"/>
    <col min="6" max="6" width="25.140625" style="2" customWidth="1"/>
    <col min="7" max="7" width="11.8515625" style="2" hidden="1" customWidth="1"/>
    <col min="8" max="8" width="10.7109375" style="2" hidden="1" customWidth="1"/>
    <col min="9" max="9" width="10.421875" style="6" customWidth="1"/>
    <col min="10" max="13" width="3.28125" style="2" customWidth="1"/>
    <col min="14" max="14" width="5.28125" style="2" customWidth="1"/>
    <col min="15" max="15" width="10.57421875" style="6" customWidth="1"/>
    <col min="16" max="16" width="10.7109375" style="7" customWidth="1"/>
    <col min="17" max="17" width="5.28125" style="2" customWidth="1"/>
    <col min="18" max="18" width="8.140625" style="2" hidden="1" customWidth="1"/>
    <col min="19" max="19" width="9.28125" style="2" hidden="1" customWidth="1"/>
    <col min="20" max="16384" width="9.140625" style="2" customWidth="1"/>
  </cols>
  <sheetData>
    <row r="1" spans="1:20" ht="19.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"/>
      <c r="T1" s="3"/>
    </row>
    <row r="2" spans="1:20" ht="17.25" customHeight="1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"/>
      <c r="T2" s="3"/>
    </row>
    <row r="3" spans="1:20" ht="8.25" customHeight="1">
      <c r="A3" s="4" t="s">
        <v>2</v>
      </c>
      <c r="B3" s="5"/>
      <c r="C3" s="5"/>
      <c r="D3" s="5"/>
      <c r="E3" s="5"/>
      <c r="T3" s="3"/>
    </row>
    <row r="4" spans="1:20" ht="8.25" customHeight="1">
      <c r="A4" s="4"/>
      <c r="B4" s="5"/>
      <c r="C4" s="5"/>
      <c r="D4" s="5"/>
      <c r="E4" s="5"/>
      <c r="T4" s="3"/>
    </row>
    <row r="5" spans="1:20" ht="18">
      <c r="A5" s="197" t="s">
        <v>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8"/>
      <c r="T5" s="3"/>
    </row>
    <row r="6" spans="1:20" ht="36" customHeight="1">
      <c r="A6" s="198" t="s">
        <v>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9"/>
      <c r="T6" s="3"/>
    </row>
    <row r="7" ht="7.5" customHeight="1">
      <c r="T7" s="3"/>
    </row>
    <row r="8" spans="1:20" ht="15" customHeight="1">
      <c r="A8" s="199" t="s">
        <v>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"/>
      <c r="T8" s="3"/>
    </row>
    <row r="9" spans="1:20" ht="19.5" customHeight="1">
      <c r="A9" s="199" t="s">
        <v>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0"/>
      <c r="T9" s="3"/>
    </row>
    <row r="10" spans="1:20" ht="8.25" customHeight="1">
      <c r="A10" s="11"/>
      <c r="T10" s="3"/>
    </row>
    <row r="11" spans="1:20" ht="17.25" customHeight="1">
      <c r="A11" s="200" t="s">
        <v>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12"/>
      <c r="T11" s="3"/>
    </row>
    <row r="12" spans="1:20" ht="18" customHeight="1">
      <c r="A12" s="200" t="s">
        <v>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12"/>
      <c r="T12" s="3"/>
    </row>
    <row r="13" spans="1:20" s="11" customFormat="1" ht="15">
      <c r="A13" s="11" t="s">
        <v>9</v>
      </c>
      <c r="I13" s="13"/>
      <c r="K13" s="13" t="s">
        <v>10</v>
      </c>
      <c r="P13" s="14"/>
      <c r="T13" s="3"/>
    </row>
    <row r="14" spans="1:20" ht="12.75">
      <c r="A14" s="15" t="s">
        <v>11</v>
      </c>
      <c r="B14" s="15" t="s">
        <v>12</v>
      </c>
      <c r="C14" s="15" t="s">
        <v>13</v>
      </c>
      <c r="D14" s="15" t="s">
        <v>14</v>
      </c>
      <c r="E14" s="16" t="s">
        <v>15</v>
      </c>
      <c r="F14" s="17" t="s">
        <v>16</v>
      </c>
      <c r="G14" s="17" t="s">
        <v>17</v>
      </c>
      <c r="H14" s="17" t="s">
        <v>17</v>
      </c>
      <c r="I14" s="18" t="s">
        <v>18</v>
      </c>
      <c r="J14" s="193" t="s">
        <v>19</v>
      </c>
      <c r="K14" s="194"/>
      <c r="L14" s="194"/>
      <c r="M14" s="194"/>
      <c r="N14" s="195"/>
      <c r="O14" s="20" t="s">
        <v>20</v>
      </c>
      <c r="P14" s="21" t="s">
        <v>21</v>
      </c>
      <c r="Q14" s="16" t="s">
        <v>22</v>
      </c>
      <c r="R14" s="16"/>
      <c r="S14" s="22" t="s">
        <v>23</v>
      </c>
      <c r="T14" s="3"/>
    </row>
    <row r="15" spans="1:20" ht="12.75">
      <c r="A15" s="24" t="s">
        <v>24</v>
      </c>
      <c r="B15" s="24" t="s">
        <v>25</v>
      </c>
      <c r="C15" s="24" t="s">
        <v>26</v>
      </c>
      <c r="D15" s="24" t="s">
        <v>27</v>
      </c>
      <c r="E15" s="25" t="s">
        <v>28</v>
      </c>
      <c r="F15" s="26" t="s">
        <v>29</v>
      </c>
      <c r="G15" s="26" t="s">
        <v>30</v>
      </c>
      <c r="H15" s="26" t="s">
        <v>31</v>
      </c>
      <c r="I15" s="27" t="s">
        <v>32</v>
      </c>
      <c r="J15" s="19" t="s">
        <v>33</v>
      </c>
      <c r="K15" s="19" t="s">
        <v>34</v>
      </c>
      <c r="L15" s="19" t="s">
        <v>35</v>
      </c>
      <c r="M15" s="19" t="s">
        <v>34</v>
      </c>
      <c r="N15" s="28" t="s">
        <v>36</v>
      </c>
      <c r="O15" s="29" t="s">
        <v>26</v>
      </c>
      <c r="P15" s="30" t="s">
        <v>26</v>
      </c>
      <c r="Q15" s="25" t="s">
        <v>37</v>
      </c>
      <c r="R15" s="25"/>
      <c r="S15" s="31" t="s">
        <v>38</v>
      </c>
      <c r="T15" s="3"/>
    </row>
    <row r="16" spans="1:20" ht="12.75">
      <c r="A16" s="32"/>
      <c r="B16" s="32"/>
      <c r="C16" s="32"/>
      <c r="D16" s="32"/>
      <c r="E16" s="32"/>
      <c r="F16" s="32"/>
      <c r="G16" s="32"/>
      <c r="H16" s="32"/>
      <c r="I16" s="33"/>
      <c r="J16" s="32"/>
      <c r="K16" s="32"/>
      <c r="L16" s="32"/>
      <c r="M16" s="32"/>
      <c r="N16" s="34"/>
      <c r="O16" s="33"/>
      <c r="P16" s="35"/>
      <c r="Q16" s="32"/>
      <c r="R16" s="32"/>
      <c r="S16" s="36"/>
      <c r="T16" s="3"/>
    </row>
    <row r="17" spans="1:20" ht="16.5">
      <c r="A17" s="32"/>
      <c r="B17" s="32"/>
      <c r="C17" s="37" t="s">
        <v>39</v>
      </c>
      <c r="D17" s="38"/>
      <c r="E17" s="39"/>
      <c r="F17" s="40" t="s">
        <v>26</v>
      </c>
      <c r="G17" s="41" t="s">
        <v>26</v>
      </c>
      <c r="H17" s="41" t="s">
        <v>26</v>
      </c>
      <c r="I17" s="33"/>
      <c r="J17" s="32"/>
      <c r="K17" s="32"/>
      <c r="L17" s="32"/>
      <c r="M17" s="32"/>
      <c r="N17" s="32"/>
      <c r="O17" s="33"/>
      <c r="P17" s="35"/>
      <c r="Q17" s="32"/>
      <c r="R17" s="32"/>
      <c r="S17" s="32"/>
      <c r="T17" s="3"/>
    </row>
    <row r="18" spans="1:20" ht="16.5">
      <c r="A18" s="32"/>
      <c r="B18" s="32"/>
      <c r="C18" s="37" t="s">
        <v>40</v>
      </c>
      <c r="D18" s="38"/>
      <c r="E18" s="39"/>
      <c r="F18" s="40"/>
      <c r="G18" s="32"/>
      <c r="H18" s="32"/>
      <c r="I18" s="33"/>
      <c r="J18" s="32"/>
      <c r="K18" s="32"/>
      <c r="L18" s="32"/>
      <c r="M18" s="32"/>
      <c r="N18" s="32"/>
      <c r="O18" s="33"/>
      <c r="P18" s="35"/>
      <c r="Q18" s="32"/>
      <c r="R18" s="32"/>
      <c r="S18" s="32"/>
      <c r="T18" s="3"/>
    </row>
    <row r="19" spans="1:20" ht="16.5">
      <c r="A19" s="32"/>
      <c r="B19" s="32"/>
      <c r="C19" s="11"/>
      <c r="D19" s="38"/>
      <c r="E19" s="39"/>
      <c r="F19" s="40"/>
      <c r="G19" s="32"/>
      <c r="H19" s="32"/>
      <c r="I19" s="33"/>
      <c r="J19" s="32"/>
      <c r="K19" s="32"/>
      <c r="L19" s="32"/>
      <c r="M19" s="32"/>
      <c r="N19" s="32"/>
      <c r="O19" s="33"/>
      <c r="P19" s="35"/>
      <c r="Q19" s="32"/>
      <c r="R19" s="32"/>
      <c r="S19" s="32"/>
      <c r="T19" s="3"/>
    </row>
    <row r="20" spans="1:20" ht="15.75">
      <c r="A20" s="42">
        <v>1</v>
      </c>
      <c r="B20" s="12">
        <v>6</v>
      </c>
      <c r="C20" s="43" t="s">
        <v>41</v>
      </c>
      <c r="D20" s="44">
        <v>1997</v>
      </c>
      <c r="E20" s="45">
        <v>1</v>
      </c>
      <c r="F20" s="46" t="s">
        <v>42</v>
      </c>
      <c r="G20" s="47">
        <v>0.013020833333333334</v>
      </c>
      <c r="H20" s="47">
        <v>0.00208333333333333</v>
      </c>
      <c r="I20" s="47">
        <f>G20-H20</f>
        <v>0.010937500000000005</v>
      </c>
      <c r="J20" s="48">
        <v>2</v>
      </c>
      <c r="K20" s="48">
        <v>2</v>
      </c>
      <c r="L20" s="48" t="s">
        <v>26</v>
      </c>
      <c r="M20" s="48" t="s">
        <v>26</v>
      </c>
      <c r="N20" s="49">
        <f>SUM(J20:M20)</f>
        <v>4</v>
      </c>
      <c r="O20" s="50">
        <f>I20+S20</f>
        <v>0.013715277777777783</v>
      </c>
      <c r="P20" s="51">
        <f>O20-$O$20</f>
        <v>0</v>
      </c>
      <c r="Q20" s="48" t="s">
        <v>26</v>
      </c>
      <c r="R20" s="48"/>
      <c r="S20" s="52">
        <f>N20*"0:01:00"</f>
        <v>0.002777777777777778</v>
      </c>
      <c r="T20" s="3" t="s">
        <v>26</v>
      </c>
    </row>
    <row r="21" spans="1:20" ht="15.75">
      <c r="A21" s="42">
        <v>2</v>
      </c>
      <c r="B21" s="12">
        <v>1</v>
      </c>
      <c r="C21" s="53" t="s">
        <v>43</v>
      </c>
      <c r="D21" s="38">
        <v>2000</v>
      </c>
      <c r="E21" s="39" t="s">
        <v>26</v>
      </c>
      <c r="F21" s="46" t="s">
        <v>44</v>
      </c>
      <c r="G21" s="47">
        <v>0.013460648148148147</v>
      </c>
      <c r="H21" s="47">
        <v>0.00034722222222222224</v>
      </c>
      <c r="I21" s="47">
        <f>G21-H21</f>
        <v>0.013113425925925924</v>
      </c>
      <c r="J21" s="48">
        <v>3</v>
      </c>
      <c r="K21" s="48">
        <v>2</v>
      </c>
      <c r="L21" s="48" t="s">
        <v>26</v>
      </c>
      <c r="M21" s="48" t="s">
        <v>26</v>
      </c>
      <c r="N21" s="49">
        <f>SUM(J21:M21)</f>
        <v>5</v>
      </c>
      <c r="O21" s="50">
        <f>I21+S21</f>
        <v>0.016585648148148148</v>
      </c>
      <c r="P21" s="51">
        <f>O21-$O$20</f>
        <v>0.002870370370370365</v>
      </c>
      <c r="Q21" s="48" t="s">
        <v>26</v>
      </c>
      <c r="R21" s="48"/>
      <c r="S21" s="52">
        <f>N21*"0:01:00"</f>
        <v>0.0034722222222222225</v>
      </c>
      <c r="T21" s="3"/>
    </row>
    <row r="22" spans="1:20" ht="15.75">
      <c r="A22" s="42">
        <v>3</v>
      </c>
      <c r="B22" s="12">
        <v>4</v>
      </c>
      <c r="C22" s="43" t="s">
        <v>45</v>
      </c>
      <c r="D22" s="44">
        <v>1999</v>
      </c>
      <c r="E22" s="45">
        <v>2</v>
      </c>
      <c r="F22" s="46" t="s">
        <v>42</v>
      </c>
      <c r="G22" s="47">
        <v>0.013148148148148147</v>
      </c>
      <c r="H22" s="47">
        <v>0.00138888888888889</v>
      </c>
      <c r="I22" s="47">
        <f>G22-H22</f>
        <v>0.011759259259259257</v>
      </c>
      <c r="J22" s="48">
        <v>5</v>
      </c>
      <c r="K22" s="48">
        <v>2</v>
      </c>
      <c r="L22" s="48" t="s">
        <v>26</v>
      </c>
      <c r="M22" s="48" t="s">
        <v>26</v>
      </c>
      <c r="N22" s="49">
        <f>SUM(J22:M22)</f>
        <v>7</v>
      </c>
      <c r="O22" s="50">
        <f>I22+S22</f>
        <v>0.01662037037037037</v>
      </c>
      <c r="P22" s="51">
        <f>O22-$O$20</f>
        <v>0.002905092592592586</v>
      </c>
      <c r="Q22" s="48" t="s">
        <v>26</v>
      </c>
      <c r="R22" s="48"/>
      <c r="S22" s="52">
        <f>N22*"0:01:00"</f>
        <v>0.004861111111111111</v>
      </c>
      <c r="T22" s="3"/>
    </row>
    <row r="23" spans="1:20" ht="15.75">
      <c r="A23" s="42">
        <v>4</v>
      </c>
      <c r="B23" s="12">
        <v>3</v>
      </c>
      <c r="C23" s="53" t="s">
        <v>46</v>
      </c>
      <c r="D23" s="38">
        <v>1999</v>
      </c>
      <c r="E23" s="39" t="s">
        <v>26</v>
      </c>
      <c r="F23" s="46" t="s">
        <v>44</v>
      </c>
      <c r="G23" s="47">
        <v>0.015208333333333332</v>
      </c>
      <c r="H23" s="47">
        <v>0.00104166666666667</v>
      </c>
      <c r="I23" s="47">
        <f>G23-H23</f>
        <v>0.014166666666666662</v>
      </c>
      <c r="J23" s="48">
        <v>3</v>
      </c>
      <c r="K23" s="48">
        <v>1</v>
      </c>
      <c r="L23" s="48" t="s">
        <v>26</v>
      </c>
      <c r="M23" s="48" t="s">
        <v>26</v>
      </c>
      <c r="N23" s="49">
        <f>SUM(J23:M23)</f>
        <v>4</v>
      </c>
      <c r="O23" s="50">
        <f>I23+S23</f>
        <v>0.01694444444444444</v>
      </c>
      <c r="P23" s="51">
        <f>O23-$O$20</f>
        <v>0.0032291666666666562</v>
      </c>
      <c r="Q23" s="48" t="s">
        <v>26</v>
      </c>
      <c r="R23" s="48"/>
      <c r="S23" s="52">
        <f>N23*"0:01:00"</f>
        <v>0.002777777777777778</v>
      </c>
      <c r="T23" s="3"/>
    </row>
    <row r="24" spans="1:20" ht="15.75">
      <c r="A24" s="42">
        <v>5</v>
      </c>
      <c r="B24" s="12">
        <v>5</v>
      </c>
      <c r="C24" s="43" t="s">
        <v>47</v>
      </c>
      <c r="D24" s="44">
        <v>1998</v>
      </c>
      <c r="E24" s="45" t="s">
        <v>48</v>
      </c>
      <c r="F24" s="46" t="s">
        <v>42</v>
      </c>
      <c r="G24" s="47">
        <v>0.015439814814814816</v>
      </c>
      <c r="H24" s="47">
        <v>0.00173611111111111</v>
      </c>
      <c r="I24" s="47">
        <f>G24-H24</f>
        <v>0.013703703703703706</v>
      </c>
      <c r="J24" s="48">
        <v>2</v>
      </c>
      <c r="K24" s="48">
        <v>3</v>
      </c>
      <c r="L24" s="48" t="s">
        <v>26</v>
      </c>
      <c r="M24" s="48" t="s">
        <v>26</v>
      </c>
      <c r="N24" s="49">
        <f>SUM(J24:M24)</f>
        <v>5</v>
      </c>
      <c r="O24" s="50">
        <f>I24+S24</f>
        <v>0.017175925925925928</v>
      </c>
      <c r="P24" s="51">
        <f>O24-$O$20</f>
        <v>0.003460648148148145</v>
      </c>
      <c r="Q24" s="48" t="s">
        <v>26</v>
      </c>
      <c r="R24" s="48"/>
      <c r="S24" s="52">
        <f>N24*"0:01:00"</f>
        <v>0.0034722222222222225</v>
      </c>
      <c r="T24" s="3"/>
    </row>
    <row r="25" spans="1:20" ht="15.75">
      <c r="A25" s="42"/>
      <c r="B25" s="12">
        <v>2</v>
      </c>
      <c r="C25" s="43" t="s">
        <v>49</v>
      </c>
      <c r="D25" s="44">
        <v>2000</v>
      </c>
      <c r="E25" s="45" t="s">
        <v>48</v>
      </c>
      <c r="F25" s="46" t="s">
        <v>42</v>
      </c>
      <c r="G25" s="47" t="s">
        <v>26</v>
      </c>
      <c r="H25" s="47">
        <v>0.0006944444444444445</v>
      </c>
      <c r="I25" s="47"/>
      <c r="J25" s="48"/>
      <c r="K25" s="48"/>
      <c r="L25" s="48"/>
      <c r="M25" s="48"/>
      <c r="N25" s="49"/>
      <c r="O25" s="50"/>
      <c r="P25" s="51"/>
      <c r="Q25" s="48"/>
      <c r="R25" s="48"/>
      <c r="S25" s="52"/>
      <c r="T25" s="3"/>
    </row>
    <row r="26" spans="1:20" ht="12.75">
      <c r="A26" s="32"/>
      <c r="B26" s="32"/>
      <c r="C26" s="32"/>
      <c r="D26" s="32"/>
      <c r="E26" s="32"/>
      <c r="F26" s="32"/>
      <c r="G26" s="32"/>
      <c r="I26" s="33"/>
      <c r="J26" s="32"/>
      <c r="K26" s="32"/>
      <c r="L26" s="32"/>
      <c r="M26" s="32"/>
      <c r="N26" s="34"/>
      <c r="O26" s="33"/>
      <c r="P26" s="35"/>
      <c r="Q26" s="32"/>
      <c r="R26" s="32"/>
      <c r="S26" s="36"/>
      <c r="T26" s="3"/>
    </row>
    <row r="27" spans="1:20" ht="15.75">
      <c r="A27" s="32"/>
      <c r="B27" s="32"/>
      <c r="C27" s="37" t="s">
        <v>50</v>
      </c>
      <c r="D27" s="38"/>
      <c r="E27" s="39"/>
      <c r="F27" s="54" t="s">
        <v>26</v>
      </c>
      <c r="G27" s="32"/>
      <c r="I27" s="33"/>
      <c r="J27" s="32"/>
      <c r="K27" s="32"/>
      <c r="L27" s="32"/>
      <c r="M27" s="32"/>
      <c r="N27" s="34"/>
      <c r="O27" s="33"/>
      <c r="P27" s="35"/>
      <c r="Q27" s="32"/>
      <c r="R27" s="32"/>
      <c r="S27" s="55"/>
      <c r="T27" s="3"/>
    </row>
    <row r="28" spans="1:20" ht="15.75">
      <c r="A28" s="32"/>
      <c r="B28" s="32"/>
      <c r="C28" s="37" t="s">
        <v>51</v>
      </c>
      <c r="D28" s="38"/>
      <c r="E28" s="39"/>
      <c r="F28" s="54"/>
      <c r="G28" s="32"/>
      <c r="H28" s="32"/>
      <c r="I28" s="33"/>
      <c r="J28" s="32"/>
      <c r="K28" s="32"/>
      <c r="L28" s="32"/>
      <c r="M28" s="32"/>
      <c r="N28" s="34"/>
      <c r="O28" s="33"/>
      <c r="P28" s="35"/>
      <c r="Q28" s="32"/>
      <c r="R28" s="32"/>
      <c r="S28" s="55"/>
      <c r="T28" s="3"/>
    </row>
    <row r="29" spans="1:20" ht="15.75">
      <c r="A29" s="32"/>
      <c r="B29" s="32"/>
      <c r="C29" s="37"/>
      <c r="D29" s="38"/>
      <c r="E29" s="39"/>
      <c r="F29" s="54"/>
      <c r="G29" s="32"/>
      <c r="H29" s="32"/>
      <c r="I29" s="33"/>
      <c r="J29" s="32"/>
      <c r="K29" s="32"/>
      <c r="L29" s="32"/>
      <c r="M29" s="32"/>
      <c r="N29" s="34"/>
      <c r="O29" s="33"/>
      <c r="P29" s="35"/>
      <c r="Q29" s="32"/>
      <c r="R29" s="32"/>
      <c r="S29" s="55"/>
      <c r="T29" s="3"/>
    </row>
    <row r="30" spans="1:20" ht="15.75">
      <c r="A30" s="42">
        <v>1</v>
      </c>
      <c r="B30" s="12">
        <v>13</v>
      </c>
      <c r="C30" s="43" t="s">
        <v>52</v>
      </c>
      <c r="D30" s="44">
        <v>1997</v>
      </c>
      <c r="E30" s="45">
        <v>1</v>
      </c>
      <c r="F30" s="56" t="s">
        <v>53</v>
      </c>
      <c r="G30" s="47">
        <v>0.017106481481481483</v>
      </c>
      <c r="H30" s="47">
        <v>0.00451388888888893</v>
      </c>
      <c r="I30" s="47">
        <f aca="true" t="shared" si="0" ref="I30:I42">G30-H30</f>
        <v>0.012592592592592553</v>
      </c>
      <c r="J30" s="48">
        <v>0</v>
      </c>
      <c r="K30" s="48">
        <v>2</v>
      </c>
      <c r="L30" s="48" t="s">
        <v>26</v>
      </c>
      <c r="M30" s="48" t="s">
        <v>26</v>
      </c>
      <c r="N30" s="49">
        <f aca="true" t="shared" si="1" ref="N30:N42">SUM(J30:M30)</f>
        <v>2</v>
      </c>
      <c r="O30" s="50">
        <f aca="true" t="shared" si="2" ref="O30:O42">I30+S30</f>
        <v>0.013981481481481442</v>
      </c>
      <c r="P30" s="51">
        <f aca="true" t="shared" si="3" ref="P30:P42">O30-$O$30</f>
        <v>0</v>
      </c>
      <c r="Q30" s="48" t="s">
        <v>26</v>
      </c>
      <c r="R30" s="48"/>
      <c r="S30" s="52">
        <f aca="true" t="shared" si="4" ref="S30:S42">N30*"0:01:00"</f>
        <v>0.001388888888888889</v>
      </c>
      <c r="T30" s="3"/>
    </row>
    <row r="31" spans="1:20" ht="15.75">
      <c r="A31" s="42">
        <v>2</v>
      </c>
      <c r="B31" s="12">
        <v>21</v>
      </c>
      <c r="C31" s="43" t="s">
        <v>54</v>
      </c>
      <c r="D31" s="44">
        <v>1997</v>
      </c>
      <c r="E31" s="45">
        <v>1</v>
      </c>
      <c r="F31" s="46" t="s">
        <v>42</v>
      </c>
      <c r="G31" s="47">
        <v>0.019768518518518515</v>
      </c>
      <c r="H31" s="47">
        <v>0.00729166666666677</v>
      </c>
      <c r="I31" s="47">
        <f t="shared" si="0"/>
        <v>0.012476851851851746</v>
      </c>
      <c r="J31" s="48">
        <v>1</v>
      </c>
      <c r="K31" s="48">
        <v>3</v>
      </c>
      <c r="L31" s="48" t="s">
        <v>26</v>
      </c>
      <c r="M31" s="48" t="s">
        <v>26</v>
      </c>
      <c r="N31" s="49">
        <f t="shared" si="1"/>
        <v>4</v>
      </c>
      <c r="O31" s="50">
        <f t="shared" si="2"/>
        <v>0.015254629629629524</v>
      </c>
      <c r="P31" s="51">
        <f t="shared" si="3"/>
        <v>0.0012731481481480823</v>
      </c>
      <c r="Q31" s="48" t="s">
        <v>26</v>
      </c>
      <c r="R31" s="48"/>
      <c r="S31" s="52">
        <f t="shared" si="4"/>
        <v>0.002777777777777778</v>
      </c>
      <c r="T31" s="3"/>
    </row>
    <row r="32" spans="1:20" ht="15.75">
      <c r="A32" s="42">
        <v>3</v>
      </c>
      <c r="B32" s="12">
        <v>18</v>
      </c>
      <c r="C32" s="53" t="s">
        <v>55</v>
      </c>
      <c r="D32" s="38">
        <v>1998</v>
      </c>
      <c r="E32" s="39">
        <v>2</v>
      </c>
      <c r="F32" s="46" t="s">
        <v>42</v>
      </c>
      <c r="G32" s="47">
        <v>0.019375</v>
      </c>
      <c r="H32" s="47">
        <v>0.00625000000000008</v>
      </c>
      <c r="I32" s="47">
        <f t="shared" si="0"/>
        <v>0.01312499999999992</v>
      </c>
      <c r="J32" s="48">
        <v>4</v>
      </c>
      <c r="K32" s="48">
        <v>1</v>
      </c>
      <c r="L32" s="48" t="s">
        <v>26</v>
      </c>
      <c r="M32" s="48" t="s">
        <v>26</v>
      </c>
      <c r="N32" s="49">
        <f t="shared" si="1"/>
        <v>5</v>
      </c>
      <c r="O32" s="50">
        <f t="shared" si="2"/>
        <v>0.016597222222222142</v>
      </c>
      <c r="P32" s="51">
        <f t="shared" si="3"/>
        <v>0.0026157407407406998</v>
      </c>
      <c r="Q32" s="48" t="s">
        <v>26</v>
      </c>
      <c r="R32" s="48"/>
      <c r="S32" s="52">
        <f t="shared" si="4"/>
        <v>0.0034722222222222225</v>
      </c>
      <c r="T32" s="3"/>
    </row>
    <row r="33" spans="1:20" ht="15.75">
      <c r="A33" s="42">
        <v>4</v>
      </c>
      <c r="B33" s="12">
        <v>10</v>
      </c>
      <c r="C33" s="53" t="s">
        <v>56</v>
      </c>
      <c r="D33" s="38">
        <v>1997</v>
      </c>
      <c r="E33" s="39">
        <v>1</v>
      </c>
      <c r="F33" s="46" t="s">
        <v>42</v>
      </c>
      <c r="G33" s="47">
        <v>0.0166087962962963</v>
      </c>
      <c r="H33" s="47">
        <v>0.00347222222222224</v>
      </c>
      <c r="I33" s="47">
        <f t="shared" si="0"/>
        <v>0.01313657407407406</v>
      </c>
      <c r="J33" s="48">
        <v>2</v>
      </c>
      <c r="K33" s="48">
        <v>3</v>
      </c>
      <c r="L33" s="48" t="s">
        <v>26</v>
      </c>
      <c r="M33" s="48" t="s">
        <v>26</v>
      </c>
      <c r="N33" s="49">
        <f t="shared" si="1"/>
        <v>5</v>
      </c>
      <c r="O33" s="50">
        <f t="shared" si="2"/>
        <v>0.01660879629629628</v>
      </c>
      <c r="P33" s="51">
        <f t="shared" si="3"/>
        <v>0.0026273148148148393</v>
      </c>
      <c r="Q33" s="48" t="s">
        <v>26</v>
      </c>
      <c r="R33" s="48"/>
      <c r="S33" s="52">
        <f t="shared" si="4"/>
        <v>0.0034722222222222225</v>
      </c>
      <c r="T33" s="3"/>
    </row>
    <row r="34" spans="1:20" ht="15.75">
      <c r="A34" s="42">
        <v>5</v>
      </c>
      <c r="B34" s="12">
        <v>9</v>
      </c>
      <c r="C34" s="43" t="s">
        <v>57</v>
      </c>
      <c r="D34" s="44">
        <v>1998</v>
      </c>
      <c r="E34" s="45">
        <v>3</v>
      </c>
      <c r="F34" s="46" t="s">
        <v>42</v>
      </c>
      <c r="G34" s="47">
        <v>0.017997685185185186</v>
      </c>
      <c r="H34" s="47">
        <v>0.00312500000000001</v>
      </c>
      <c r="I34" s="47">
        <f t="shared" si="0"/>
        <v>0.014872685185185176</v>
      </c>
      <c r="J34" s="48">
        <v>3</v>
      </c>
      <c r="K34" s="48">
        <v>1</v>
      </c>
      <c r="L34" s="48" t="s">
        <v>26</v>
      </c>
      <c r="M34" s="48" t="s">
        <v>26</v>
      </c>
      <c r="N34" s="49">
        <f t="shared" si="1"/>
        <v>4</v>
      </c>
      <c r="O34" s="50">
        <f t="shared" si="2"/>
        <v>0.017650462962962955</v>
      </c>
      <c r="P34" s="51">
        <f t="shared" si="3"/>
        <v>0.0036689814814815126</v>
      </c>
      <c r="Q34" s="48" t="s">
        <v>26</v>
      </c>
      <c r="R34" s="48"/>
      <c r="S34" s="52">
        <f t="shared" si="4"/>
        <v>0.002777777777777778</v>
      </c>
      <c r="T34" s="3"/>
    </row>
    <row r="35" spans="1:20" ht="15.75">
      <c r="A35" s="42">
        <v>6</v>
      </c>
      <c r="B35" s="12">
        <v>25</v>
      </c>
      <c r="C35" s="53" t="s">
        <v>58</v>
      </c>
      <c r="D35" s="38">
        <v>1997</v>
      </c>
      <c r="E35" s="39">
        <v>2</v>
      </c>
      <c r="F35" s="46" t="s">
        <v>42</v>
      </c>
      <c r="G35" s="47">
        <v>0.02290509259259259</v>
      </c>
      <c r="H35" s="47">
        <v>0.00868055555555569</v>
      </c>
      <c r="I35" s="47">
        <f t="shared" si="0"/>
        <v>0.014224537037036902</v>
      </c>
      <c r="J35" s="48">
        <v>3</v>
      </c>
      <c r="K35" s="48">
        <v>2</v>
      </c>
      <c r="L35" s="48" t="s">
        <v>26</v>
      </c>
      <c r="M35" s="48" t="s">
        <v>26</v>
      </c>
      <c r="N35" s="49">
        <f t="shared" si="1"/>
        <v>5</v>
      </c>
      <c r="O35" s="50">
        <f t="shared" si="2"/>
        <v>0.017696759259259124</v>
      </c>
      <c r="P35" s="51">
        <f t="shared" si="3"/>
        <v>0.003715277777777682</v>
      </c>
      <c r="Q35" s="48" t="s">
        <v>26</v>
      </c>
      <c r="R35" s="48"/>
      <c r="S35" s="52">
        <f t="shared" si="4"/>
        <v>0.0034722222222222225</v>
      </c>
      <c r="T35" s="3"/>
    </row>
    <row r="36" spans="1:20" ht="15.75">
      <c r="A36" s="42">
        <v>7</v>
      </c>
      <c r="B36" s="12">
        <v>14</v>
      </c>
      <c r="C36" s="53" t="s">
        <v>59</v>
      </c>
      <c r="D36" s="38">
        <v>1998</v>
      </c>
      <c r="E36" s="39">
        <v>3</v>
      </c>
      <c r="F36" s="46" t="s">
        <v>42</v>
      </c>
      <c r="G36" s="47">
        <v>0.018634259259259257</v>
      </c>
      <c r="H36" s="47">
        <v>0.00486111111111116</v>
      </c>
      <c r="I36" s="47">
        <f t="shared" si="0"/>
        <v>0.013773148148148097</v>
      </c>
      <c r="J36" s="48">
        <v>3</v>
      </c>
      <c r="K36" s="48">
        <v>3</v>
      </c>
      <c r="L36" s="48" t="s">
        <v>26</v>
      </c>
      <c r="M36" s="48" t="s">
        <v>26</v>
      </c>
      <c r="N36" s="49">
        <f t="shared" si="1"/>
        <v>6</v>
      </c>
      <c r="O36" s="50">
        <f t="shared" si="2"/>
        <v>0.017939814814814763</v>
      </c>
      <c r="P36" s="51">
        <f t="shared" si="3"/>
        <v>0.003958333333333321</v>
      </c>
      <c r="Q36" s="48" t="s">
        <v>26</v>
      </c>
      <c r="R36" s="48"/>
      <c r="S36" s="52">
        <f t="shared" si="4"/>
        <v>0.004166666666666667</v>
      </c>
      <c r="T36" s="3"/>
    </row>
    <row r="37" spans="1:20" ht="15.75">
      <c r="A37" s="42">
        <v>8</v>
      </c>
      <c r="B37" s="12">
        <v>20</v>
      </c>
      <c r="C37" s="43" t="s">
        <v>60</v>
      </c>
      <c r="D37" s="44">
        <v>1998</v>
      </c>
      <c r="E37" s="45">
        <v>2</v>
      </c>
      <c r="F37" s="46" t="s">
        <v>42</v>
      </c>
      <c r="G37" s="47">
        <v>0.01994212962962963</v>
      </c>
      <c r="H37" s="47">
        <v>0.00694444444444454</v>
      </c>
      <c r="I37" s="47">
        <f t="shared" si="0"/>
        <v>0.012997685185185088</v>
      </c>
      <c r="J37" s="48">
        <v>4</v>
      </c>
      <c r="K37" s="48">
        <v>4</v>
      </c>
      <c r="L37" s="48" t="s">
        <v>26</v>
      </c>
      <c r="M37" s="48" t="s">
        <v>26</v>
      </c>
      <c r="N37" s="49">
        <f t="shared" si="1"/>
        <v>8</v>
      </c>
      <c r="O37" s="50">
        <f t="shared" si="2"/>
        <v>0.018553240740740645</v>
      </c>
      <c r="P37" s="51">
        <f t="shared" si="3"/>
        <v>0.0045717592592592025</v>
      </c>
      <c r="Q37" s="48" t="s">
        <v>26</v>
      </c>
      <c r="R37" s="48"/>
      <c r="S37" s="52">
        <f t="shared" si="4"/>
        <v>0.005555555555555556</v>
      </c>
      <c r="T37" s="3"/>
    </row>
    <row r="38" spans="1:20" ht="15.75">
      <c r="A38" s="42">
        <v>9</v>
      </c>
      <c r="B38" s="12">
        <v>16</v>
      </c>
      <c r="C38" s="43" t="s">
        <v>61</v>
      </c>
      <c r="D38" s="44">
        <v>1997</v>
      </c>
      <c r="E38" s="45">
        <v>1</v>
      </c>
      <c r="F38" s="46" t="s">
        <v>42</v>
      </c>
      <c r="G38" s="47">
        <v>0.020671296296296295</v>
      </c>
      <c r="H38" s="47">
        <v>0.00555555555555562</v>
      </c>
      <c r="I38" s="47">
        <f t="shared" si="0"/>
        <v>0.015115740740740676</v>
      </c>
      <c r="J38" s="48">
        <v>3</v>
      </c>
      <c r="K38" s="48">
        <v>4</v>
      </c>
      <c r="L38" s="48" t="s">
        <v>26</v>
      </c>
      <c r="M38" s="48" t="s">
        <v>26</v>
      </c>
      <c r="N38" s="49">
        <f t="shared" si="1"/>
        <v>7</v>
      </c>
      <c r="O38" s="50">
        <f t="shared" si="2"/>
        <v>0.019976851851851787</v>
      </c>
      <c r="P38" s="51">
        <f t="shared" si="3"/>
        <v>0.005995370370370345</v>
      </c>
      <c r="Q38" s="48" t="s">
        <v>26</v>
      </c>
      <c r="R38" s="48"/>
      <c r="S38" s="52">
        <f t="shared" si="4"/>
        <v>0.004861111111111111</v>
      </c>
      <c r="T38" s="3"/>
    </row>
    <row r="39" spans="1:20" ht="15.75">
      <c r="A39" s="42">
        <v>10</v>
      </c>
      <c r="B39" s="12">
        <v>8</v>
      </c>
      <c r="C39" s="53" t="s">
        <v>62</v>
      </c>
      <c r="D39" s="38">
        <v>1998</v>
      </c>
      <c r="E39" s="39">
        <v>3</v>
      </c>
      <c r="F39" s="46" t="s">
        <v>42</v>
      </c>
      <c r="G39" s="47">
        <v>0.016701388888888887</v>
      </c>
      <c r="H39" s="47">
        <v>0.00277777777777778</v>
      </c>
      <c r="I39" s="47">
        <f t="shared" si="0"/>
        <v>0.013923611111111107</v>
      </c>
      <c r="J39" s="48">
        <v>5</v>
      </c>
      <c r="K39" s="48">
        <v>4</v>
      </c>
      <c r="L39" s="48" t="s">
        <v>26</v>
      </c>
      <c r="M39" s="48" t="s">
        <v>26</v>
      </c>
      <c r="N39" s="49">
        <f t="shared" si="1"/>
        <v>9</v>
      </c>
      <c r="O39" s="50">
        <f t="shared" si="2"/>
        <v>0.020173611111111107</v>
      </c>
      <c r="P39" s="51">
        <f t="shared" si="3"/>
        <v>0.0061921296296296655</v>
      </c>
      <c r="Q39" s="48" t="s">
        <v>26</v>
      </c>
      <c r="R39" s="48"/>
      <c r="S39" s="52">
        <f t="shared" si="4"/>
        <v>0.00625</v>
      </c>
      <c r="T39" s="3"/>
    </row>
    <row r="40" spans="1:20" ht="15.75">
      <c r="A40" s="42">
        <v>11</v>
      </c>
      <c r="B40" s="12">
        <v>7</v>
      </c>
      <c r="C40" s="43" t="s">
        <v>63</v>
      </c>
      <c r="D40" s="44">
        <v>1999</v>
      </c>
      <c r="E40" s="45" t="s">
        <v>26</v>
      </c>
      <c r="F40" s="56" t="s">
        <v>44</v>
      </c>
      <c r="G40" s="47">
        <v>0.019421296296296294</v>
      </c>
      <c r="H40" s="47">
        <v>0.00243055555555555</v>
      </c>
      <c r="I40" s="47">
        <f t="shared" si="0"/>
        <v>0.016990740740740744</v>
      </c>
      <c r="J40" s="48">
        <v>3</v>
      </c>
      <c r="K40" s="48">
        <v>3</v>
      </c>
      <c r="L40" s="48" t="s">
        <v>26</v>
      </c>
      <c r="M40" s="48" t="s">
        <v>26</v>
      </c>
      <c r="N40" s="49">
        <f t="shared" si="1"/>
        <v>6</v>
      </c>
      <c r="O40" s="50">
        <f t="shared" si="2"/>
        <v>0.02115740740740741</v>
      </c>
      <c r="P40" s="51">
        <f t="shared" si="3"/>
        <v>0.0071759259259259675</v>
      </c>
      <c r="Q40" s="48" t="s">
        <v>26</v>
      </c>
      <c r="R40" s="48"/>
      <c r="S40" s="52">
        <f t="shared" si="4"/>
        <v>0.004166666666666667</v>
      </c>
      <c r="T40" s="3"/>
    </row>
    <row r="41" spans="1:20" ht="15.75">
      <c r="A41" s="42">
        <v>12</v>
      </c>
      <c r="B41" s="12">
        <v>15</v>
      </c>
      <c r="C41" s="53" t="s">
        <v>64</v>
      </c>
      <c r="D41" s="38">
        <v>1998</v>
      </c>
      <c r="E41" s="39" t="s">
        <v>26</v>
      </c>
      <c r="F41" s="46" t="s">
        <v>44</v>
      </c>
      <c r="G41" s="47">
        <v>0.021967592592592594</v>
      </c>
      <c r="H41" s="47">
        <v>0.00520833333333339</v>
      </c>
      <c r="I41" s="47">
        <f t="shared" si="0"/>
        <v>0.016759259259259203</v>
      </c>
      <c r="J41" s="48">
        <v>4</v>
      </c>
      <c r="K41" s="48">
        <v>4</v>
      </c>
      <c r="L41" s="48" t="s">
        <v>26</v>
      </c>
      <c r="M41" s="48" t="s">
        <v>26</v>
      </c>
      <c r="N41" s="49">
        <f t="shared" si="1"/>
        <v>8</v>
      </c>
      <c r="O41" s="50">
        <f t="shared" si="2"/>
        <v>0.02231481481481476</v>
      </c>
      <c r="P41" s="51">
        <f t="shared" si="3"/>
        <v>0.008333333333333318</v>
      </c>
      <c r="Q41" s="48" t="s">
        <v>26</v>
      </c>
      <c r="R41" s="48"/>
      <c r="S41" s="52">
        <f t="shared" si="4"/>
        <v>0.005555555555555556</v>
      </c>
      <c r="T41" s="3"/>
    </row>
    <row r="42" spans="1:20" ht="15.75">
      <c r="A42" s="42">
        <v>13</v>
      </c>
      <c r="B42" s="12">
        <v>17</v>
      </c>
      <c r="C42" s="43" t="s">
        <v>65</v>
      </c>
      <c r="D42" s="44">
        <v>1999</v>
      </c>
      <c r="E42" s="45" t="s">
        <v>26</v>
      </c>
      <c r="F42" s="56" t="s">
        <v>44</v>
      </c>
      <c r="G42" s="47">
        <v>0.02304398148148148</v>
      </c>
      <c r="H42" s="47">
        <v>0.00590277777777785</v>
      </c>
      <c r="I42" s="47">
        <f t="shared" si="0"/>
        <v>0.01714120370370363</v>
      </c>
      <c r="J42" s="48">
        <v>5</v>
      </c>
      <c r="K42" s="48">
        <v>5</v>
      </c>
      <c r="L42" s="48" t="s">
        <v>26</v>
      </c>
      <c r="M42" s="48" t="s">
        <v>26</v>
      </c>
      <c r="N42" s="49">
        <f t="shared" si="1"/>
        <v>10</v>
      </c>
      <c r="O42" s="50">
        <f t="shared" si="2"/>
        <v>0.024085648148148075</v>
      </c>
      <c r="P42" s="51">
        <f t="shared" si="3"/>
        <v>0.010104166666666633</v>
      </c>
      <c r="Q42" s="48" t="s">
        <v>26</v>
      </c>
      <c r="R42" s="48"/>
      <c r="S42" s="52">
        <f t="shared" si="4"/>
        <v>0.006944444444444445</v>
      </c>
      <c r="T42" s="3"/>
    </row>
    <row r="43" spans="1:20" ht="15.75">
      <c r="A43" s="42"/>
      <c r="B43" s="12">
        <v>11</v>
      </c>
      <c r="C43" s="43" t="s">
        <v>66</v>
      </c>
      <c r="D43" s="44">
        <v>1997</v>
      </c>
      <c r="E43" s="45">
        <v>2</v>
      </c>
      <c r="F43" s="46" t="s">
        <v>42</v>
      </c>
      <c r="G43" s="47"/>
      <c r="H43" s="47"/>
      <c r="I43" s="47"/>
      <c r="J43" s="48"/>
      <c r="K43" s="48"/>
      <c r="L43" s="48"/>
      <c r="M43" s="48"/>
      <c r="N43" s="49"/>
      <c r="O43" s="50"/>
      <c r="P43" s="51"/>
      <c r="Q43" s="48"/>
      <c r="R43" s="48"/>
      <c r="S43" s="52"/>
      <c r="T43" s="3"/>
    </row>
    <row r="44" spans="1:20" ht="15.75">
      <c r="A44" s="42"/>
      <c r="B44" s="12">
        <v>12</v>
      </c>
      <c r="C44" s="53" t="s">
        <v>67</v>
      </c>
      <c r="D44" s="38">
        <v>1998</v>
      </c>
      <c r="E44" s="39" t="s">
        <v>68</v>
      </c>
      <c r="F44" s="46" t="s">
        <v>42</v>
      </c>
      <c r="G44" s="47"/>
      <c r="H44" s="47"/>
      <c r="I44" s="47"/>
      <c r="J44" s="48"/>
      <c r="K44" s="48"/>
      <c r="L44" s="48"/>
      <c r="M44" s="48"/>
      <c r="N44" s="49"/>
      <c r="O44" s="50"/>
      <c r="P44" s="51"/>
      <c r="Q44" s="48"/>
      <c r="R44" s="48"/>
      <c r="S44" s="52"/>
      <c r="T44" s="3"/>
    </row>
    <row r="45" spans="1:20" ht="15.75">
      <c r="A45" s="42"/>
      <c r="B45" s="12">
        <v>19</v>
      </c>
      <c r="C45" s="43" t="s">
        <v>69</v>
      </c>
      <c r="D45" s="44">
        <v>1999</v>
      </c>
      <c r="E45" s="45">
        <v>2</v>
      </c>
      <c r="F45" s="46" t="s">
        <v>42</v>
      </c>
      <c r="G45" s="47" t="s">
        <v>26</v>
      </c>
      <c r="H45" s="47"/>
      <c r="I45" s="47"/>
      <c r="J45" s="48"/>
      <c r="K45" s="48"/>
      <c r="L45" s="48"/>
      <c r="M45" s="48"/>
      <c r="N45" s="49"/>
      <c r="O45" s="50"/>
      <c r="P45" s="51"/>
      <c r="Q45" s="48"/>
      <c r="R45" s="48"/>
      <c r="S45" s="52"/>
      <c r="T45" s="3"/>
    </row>
    <row r="46" spans="1:20" ht="15.75">
      <c r="A46" s="42"/>
      <c r="B46" s="12">
        <v>22</v>
      </c>
      <c r="C46" s="43" t="s">
        <v>70</v>
      </c>
      <c r="D46" s="44">
        <v>1999</v>
      </c>
      <c r="E46" s="45" t="s">
        <v>26</v>
      </c>
      <c r="F46" s="46" t="s">
        <v>42</v>
      </c>
      <c r="G46" s="47" t="s">
        <v>26</v>
      </c>
      <c r="H46" s="47"/>
      <c r="I46" s="47"/>
      <c r="J46" s="48"/>
      <c r="K46" s="48"/>
      <c r="L46" s="48"/>
      <c r="M46" s="48"/>
      <c r="N46" s="49"/>
      <c r="O46" s="50"/>
      <c r="P46" s="51"/>
      <c r="Q46" s="48"/>
      <c r="R46" s="48"/>
      <c r="S46" s="52"/>
      <c r="T46" s="3"/>
    </row>
    <row r="47" spans="1:20" ht="15.75">
      <c r="A47" s="42"/>
      <c r="B47" s="12">
        <v>23</v>
      </c>
      <c r="C47" s="53" t="s">
        <v>71</v>
      </c>
      <c r="D47" s="38">
        <v>1999</v>
      </c>
      <c r="E47" s="39">
        <v>2</v>
      </c>
      <c r="F47" s="46" t="s">
        <v>42</v>
      </c>
      <c r="G47" s="47" t="s">
        <v>26</v>
      </c>
      <c r="H47" s="47"/>
      <c r="I47" s="47"/>
      <c r="J47" s="48"/>
      <c r="K47" s="48"/>
      <c r="L47" s="48"/>
      <c r="M47" s="48"/>
      <c r="N47" s="49"/>
      <c r="O47" s="50"/>
      <c r="P47" s="51"/>
      <c r="Q47" s="48"/>
      <c r="R47" s="48"/>
      <c r="S47" s="52"/>
      <c r="T47" s="3"/>
    </row>
    <row r="48" spans="1:20" ht="15.75">
      <c r="A48" s="42"/>
      <c r="B48" s="12">
        <v>24</v>
      </c>
      <c r="C48" s="43" t="s">
        <v>72</v>
      </c>
      <c r="D48" s="44">
        <v>1998</v>
      </c>
      <c r="E48" s="45">
        <v>2</v>
      </c>
      <c r="F48" s="46" t="s">
        <v>42</v>
      </c>
      <c r="G48" s="47" t="s">
        <v>26</v>
      </c>
      <c r="H48" s="47"/>
      <c r="I48" s="47"/>
      <c r="J48" s="48"/>
      <c r="K48" s="48"/>
      <c r="L48" s="48"/>
      <c r="M48" s="48"/>
      <c r="N48" s="49"/>
      <c r="O48" s="50"/>
      <c r="P48" s="51"/>
      <c r="Q48" s="48"/>
      <c r="R48" s="48"/>
      <c r="S48" s="52"/>
      <c r="T48" s="3"/>
    </row>
    <row r="49" spans="1:20" ht="15.75">
      <c r="A49" s="42"/>
      <c r="B49" s="12"/>
      <c r="C49" s="53"/>
      <c r="D49" s="38"/>
      <c r="E49" s="39"/>
      <c r="F49" s="46"/>
      <c r="G49" s="47"/>
      <c r="H49" s="47"/>
      <c r="I49" s="47"/>
      <c r="J49" s="57"/>
      <c r="K49" s="57"/>
      <c r="L49" s="57"/>
      <c r="M49" s="57"/>
      <c r="N49" s="58"/>
      <c r="O49" s="59"/>
      <c r="P49" s="60"/>
      <c r="Q49" s="57"/>
      <c r="R49" s="57"/>
      <c r="S49" s="61"/>
      <c r="T49" s="3"/>
    </row>
    <row r="50" spans="1:25" ht="15.75">
      <c r="A50" s="32"/>
      <c r="B50" s="12" t="s">
        <v>26</v>
      </c>
      <c r="C50" s="37" t="s">
        <v>73</v>
      </c>
      <c r="D50" s="62"/>
      <c r="E50" s="62"/>
      <c r="F50" s="32"/>
      <c r="G50" s="32"/>
      <c r="I50" s="33"/>
      <c r="J50" s="32"/>
      <c r="K50" s="32"/>
      <c r="L50" s="32"/>
      <c r="M50" s="32"/>
      <c r="N50" s="32"/>
      <c r="O50" s="33"/>
      <c r="P50" s="35"/>
      <c r="Q50" s="32"/>
      <c r="R50" s="32"/>
      <c r="S50" s="32"/>
      <c r="T50" s="3"/>
      <c r="U50" s="32"/>
      <c r="V50" s="32"/>
      <c r="W50" s="32"/>
      <c r="X50" s="32"/>
      <c r="Y50" s="32"/>
    </row>
    <row r="51" spans="2:20" ht="15.75">
      <c r="B51" s="12" t="s">
        <v>26</v>
      </c>
      <c r="C51" s="37" t="s">
        <v>74</v>
      </c>
      <c r="D51" s="55"/>
      <c r="E51" s="55"/>
      <c r="F51" s="63"/>
      <c r="T51" s="3"/>
    </row>
    <row r="52" spans="2:20" ht="15.75">
      <c r="B52" s="12" t="s">
        <v>26</v>
      </c>
      <c r="C52" s="37"/>
      <c r="D52" s="55"/>
      <c r="E52" s="55"/>
      <c r="F52" s="63"/>
      <c r="T52" s="3"/>
    </row>
    <row r="53" spans="1:20" ht="15.75">
      <c r="A53" s="42">
        <v>1</v>
      </c>
      <c r="B53" s="12">
        <v>43</v>
      </c>
      <c r="C53" s="43" t="s">
        <v>75</v>
      </c>
      <c r="D53" s="44">
        <v>1996</v>
      </c>
      <c r="E53" s="45">
        <v>1</v>
      </c>
      <c r="F53" s="56" t="s">
        <v>76</v>
      </c>
      <c r="G53" s="47">
        <v>0.035277777777777776</v>
      </c>
      <c r="H53" s="47">
        <v>0.0149305555555556</v>
      </c>
      <c r="I53" s="47">
        <f aca="true" t="shared" si="5" ref="I53:I60">G53-H53</f>
        <v>0.020347222222222176</v>
      </c>
      <c r="J53" s="48">
        <v>2</v>
      </c>
      <c r="K53" s="48">
        <v>1</v>
      </c>
      <c r="L53" s="48">
        <v>1</v>
      </c>
      <c r="M53" s="48" t="s">
        <v>26</v>
      </c>
      <c r="N53" s="49">
        <f aca="true" t="shared" si="6" ref="N53:N60">SUM(J53:M53)</f>
        <v>4</v>
      </c>
      <c r="O53" s="50">
        <f aca="true" t="shared" si="7" ref="O53:O60">I53+S53</f>
        <v>0.023124999999999955</v>
      </c>
      <c r="P53" s="51">
        <f aca="true" t="shared" si="8" ref="P53:P60">O53-$O$53</f>
        <v>0</v>
      </c>
      <c r="Q53" s="48" t="s">
        <v>26</v>
      </c>
      <c r="R53" s="48"/>
      <c r="S53" s="52">
        <f aca="true" t="shared" si="9" ref="S53:S60">N53*"0:01:00"</f>
        <v>0.002777777777777778</v>
      </c>
      <c r="T53" s="3"/>
    </row>
    <row r="54" spans="1:20" ht="15.75">
      <c r="A54" s="42">
        <v>2</v>
      </c>
      <c r="B54" s="12">
        <v>40</v>
      </c>
      <c r="C54" s="43" t="s">
        <v>77</v>
      </c>
      <c r="D54" s="44">
        <v>1995</v>
      </c>
      <c r="E54" s="45">
        <v>1</v>
      </c>
      <c r="F54" s="56" t="s">
        <v>53</v>
      </c>
      <c r="G54" s="47">
        <v>0.03401620370370371</v>
      </c>
      <c r="H54" s="47">
        <v>0.0138888888888889</v>
      </c>
      <c r="I54" s="47">
        <f t="shared" si="5"/>
        <v>0.020127314814814806</v>
      </c>
      <c r="J54" s="48">
        <v>1</v>
      </c>
      <c r="K54" s="48">
        <v>1</v>
      </c>
      <c r="L54" s="48">
        <v>3</v>
      </c>
      <c r="M54" s="48" t="s">
        <v>26</v>
      </c>
      <c r="N54" s="49">
        <f t="shared" si="6"/>
        <v>5</v>
      </c>
      <c r="O54" s="50">
        <f t="shared" si="7"/>
        <v>0.02359953703703703</v>
      </c>
      <c r="P54" s="51">
        <f t="shared" si="8"/>
        <v>0.00047453703703707537</v>
      </c>
      <c r="Q54" s="48" t="s">
        <v>26</v>
      </c>
      <c r="R54" s="48"/>
      <c r="S54" s="52">
        <f t="shared" si="9"/>
        <v>0.0034722222222222225</v>
      </c>
      <c r="T54" s="3"/>
    </row>
    <row r="55" spans="1:20" ht="15.75">
      <c r="A55" s="42">
        <v>3</v>
      </c>
      <c r="B55" s="12">
        <v>39</v>
      </c>
      <c r="C55" s="43" t="s">
        <v>78</v>
      </c>
      <c r="D55" s="64">
        <v>1996</v>
      </c>
      <c r="E55" s="65" t="s">
        <v>79</v>
      </c>
      <c r="F55" s="46" t="s">
        <v>42</v>
      </c>
      <c r="G55" s="47">
        <v>0.034386574074074076</v>
      </c>
      <c r="H55" s="47">
        <v>0.0135416666666667</v>
      </c>
      <c r="I55" s="47">
        <f t="shared" si="5"/>
        <v>0.020844907407407375</v>
      </c>
      <c r="J55" s="48">
        <v>4</v>
      </c>
      <c r="K55" s="48">
        <v>3</v>
      </c>
      <c r="L55" s="48">
        <v>1</v>
      </c>
      <c r="M55" s="48" t="s">
        <v>26</v>
      </c>
      <c r="N55" s="49">
        <f t="shared" si="6"/>
        <v>8</v>
      </c>
      <c r="O55" s="50">
        <f t="shared" si="7"/>
        <v>0.02640046296296293</v>
      </c>
      <c r="P55" s="51">
        <f t="shared" si="8"/>
        <v>0.0032754629629629765</v>
      </c>
      <c r="Q55" s="48" t="s">
        <v>26</v>
      </c>
      <c r="R55" s="48"/>
      <c r="S55" s="52">
        <f t="shared" si="9"/>
        <v>0.005555555555555556</v>
      </c>
      <c r="T55" s="3"/>
    </row>
    <row r="56" spans="1:20" ht="15.75">
      <c r="A56" s="42">
        <v>4</v>
      </c>
      <c r="B56" s="12">
        <v>41</v>
      </c>
      <c r="C56" s="43" t="s">
        <v>80</v>
      </c>
      <c r="D56" s="44">
        <v>1995</v>
      </c>
      <c r="E56" s="45">
        <v>1</v>
      </c>
      <c r="F56" s="56" t="s">
        <v>53</v>
      </c>
      <c r="G56" s="47">
        <v>0.034583333333333334</v>
      </c>
      <c r="H56" s="47">
        <v>0.0142361111111111</v>
      </c>
      <c r="I56" s="47">
        <f t="shared" si="5"/>
        <v>0.020347222222222232</v>
      </c>
      <c r="J56" s="48">
        <v>2</v>
      </c>
      <c r="K56" s="48">
        <v>3</v>
      </c>
      <c r="L56" s="48">
        <v>4</v>
      </c>
      <c r="M56" s="48" t="s">
        <v>26</v>
      </c>
      <c r="N56" s="49">
        <f t="shared" si="6"/>
        <v>9</v>
      </c>
      <c r="O56" s="50">
        <f t="shared" si="7"/>
        <v>0.02659722222222223</v>
      </c>
      <c r="P56" s="51">
        <f t="shared" si="8"/>
        <v>0.003472222222222276</v>
      </c>
      <c r="Q56" s="48" t="s">
        <v>26</v>
      </c>
      <c r="R56" s="48"/>
      <c r="S56" s="52">
        <f t="shared" si="9"/>
        <v>0.00625</v>
      </c>
      <c r="T56" s="3"/>
    </row>
    <row r="57" spans="1:20" ht="15.75">
      <c r="A57" s="42">
        <v>5</v>
      </c>
      <c r="B57" s="12">
        <v>42</v>
      </c>
      <c r="C57" s="43" t="s">
        <v>81</v>
      </c>
      <c r="D57" s="44">
        <v>1995</v>
      </c>
      <c r="E57" s="45" t="s">
        <v>79</v>
      </c>
      <c r="F57" s="46" t="s">
        <v>42</v>
      </c>
      <c r="G57" s="47">
        <v>0.036759259259259255</v>
      </c>
      <c r="H57" s="47">
        <v>0.0145833333333333</v>
      </c>
      <c r="I57" s="47">
        <f t="shared" si="5"/>
        <v>0.022175925925925953</v>
      </c>
      <c r="J57" s="48">
        <v>3</v>
      </c>
      <c r="K57" s="48">
        <v>2</v>
      </c>
      <c r="L57" s="48">
        <v>2</v>
      </c>
      <c r="M57" s="48" t="s">
        <v>26</v>
      </c>
      <c r="N57" s="49">
        <f t="shared" si="6"/>
        <v>7</v>
      </c>
      <c r="O57" s="50">
        <f t="shared" si="7"/>
        <v>0.027037037037037064</v>
      </c>
      <c r="P57" s="51">
        <f t="shared" si="8"/>
        <v>0.00391203703703711</v>
      </c>
      <c r="Q57" s="48" t="s">
        <v>26</v>
      </c>
      <c r="R57" s="48"/>
      <c r="S57" s="52">
        <f t="shared" si="9"/>
        <v>0.004861111111111111</v>
      </c>
      <c r="T57" s="3"/>
    </row>
    <row r="58" spans="1:20" ht="15.75">
      <c r="A58" s="42">
        <v>6</v>
      </c>
      <c r="B58" s="12">
        <v>37</v>
      </c>
      <c r="C58" s="43" t="s">
        <v>82</v>
      </c>
      <c r="D58" s="44">
        <v>1996</v>
      </c>
      <c r="E58" s="45">
        <v>1</v>
      </c>
      <c r="F58" s="56" t="s">
        <v>53</v>
      </c>
      <c r="G58" s="47">
        <v>0.03490740740740741</v>
      </c>
      <c r="H58" s="47">
        <v>0.012847222222222223</v>
      </c>
      <c r="I58" s="47">
        <f t="shared" si="5"/>
        <v>0.022060185185185183</v>
      </c>
      <c r="J58" s="48">
        <v>3</v>
      </c>
      <c r="K58" s="48">
        <v>4</v>
      </c>
      <c r="L58" s="48">
        <v>3</v>
      </c>
      <c r="M58" s="48" t="s">
        <v>26</v>
      </c>
      <c r="N58" s="49">
        <f t="shared" si="6"/>
        <v>10</v>
      </c>
      <c r="O58" s="50">
        <f t="shared" si="7"/>
        <v>0.029004629629629627</v>
      </c>
      <c r="P58" s="51">
        <f t="shared" si="8"/>
        <v>0.005879629629629672</v>
      </c>
      <c r="Q58" s="48" t="s">
        <v>26</v>
      </c>
      <c r="R58" s="48"/>
      <c r="S58" s="52">
        <f t="shared" si="9"/>
        <v>0.006944444444444445</v>
      </c>
      <c r="T58" s="3"/>
    </row>
    <row r="59" spans="1:20" ht="15.75">
      <c r="A59" s="42">
        <v>7</v>
      </c>
      <c r="B59" s="12">
        <v>38</v>
      </c>
      <c r="C59" s="53" t="s">
        <v>83</v>
      </c>
      <c r="D59" s="38">
        <v>1996</v>
      </c>
      <c r="E59" s="39">
        <v>1</v>
      </c>
      <c r="F59" s="46" t="s">
        <v>42</v>
      </c>
      <c r="G59" s="47">
        <v>0.036284722222222225</v>
      </c>
      <c r="H59" s="47">
        <v>0.0131944444444444</v>
      </c>
      <c r="I59" s="47">
        <f t="shared" si="5"/>
        <v>0.023090277777777828</v>
      </c>
      <c r="J59" s="48">
        <v>1</v>
      </c>
      <c r="K59" s="48">
        <v>4</v>
      </c>
      <c r="L59" s="48">
        <v>4</v>
      </c>
      <c r="M59" s="48" t="s">
        <v>26</v>
      </c>
      <c r="N59" s="49">
        <f t="shared" si="6"/>
        <v>9</v>
      </c>
      <c r="O59" s="50">
        <f t="shared" si="7"/>
        <v>0.029340277777777826</v>
      </c>
      <c r="P59" s="51">
        <f t="shared" si="8"/>
        <v>0.006215277777777872</v>
      </c>
      <c r="Q59" s="48" t="s">
        <v>26</v>
      </c>
      <c r="R59" s="48"/>
      <c r="S59" s="52">
        <f t="shared" si="9"/>
        <v>0.00625</v>
      </c>
      <c r="T59" s="3"/>
    </row>
    <row r="60" spans="1:20" ht="15.75">
      <c r="A60" s="42">
        <v>8</v>
      </c>
      <c r="B60" s="12">
        <v>36</v>
      </c>
      <c r="C60" s="43" t="s">
        <v>84</v>
      </c>
      <c r="D60" s="44">
        <v>1996</v>
      </c>
      <c r="E60" s="45">
        <v>1</v>
      </c>
      <c r="F60" s="46" t="s">
        <v>42</v>
      </c>
      <c r="G60" s="47">
        <v>0.03599537037037037</v>
      </c>
      <c r="H60" s="47">
        <v>0.0125</v>
      </c>
      <c r="I60" s="47">
        <f t="shared" si="5"/>
        <v>0.02349537037037037</v>
      </c>
      <c r="J60" s="48">
        <v>3</v>
      </c>
      <c r="K60" s="48">
        <v>4</v>
      </c>
      <c r="L60" s="48">
        <v>2</v>
      </c>
      <c r="M60" s="48" t="s">
        <v>26</v>
      </c>
      <c r="N60" s="49">
        <f t="shared" si="6"/>
        <v>9</v>
      </c>
      <c r="O60" s="50">
        <f t="shared" si="7"/>
        <v>0.029745370370370373</v>
      </c>
      <c r="P60" s="51">
        <f t="shared" si="8"/>
        <v>0.006620370370370419</v>
      </c>
      <c r="Q60" s="48" t="s">
        <v>26</v>
      </c>
      <c r="R60" s="48"/>
      <c r="S60" s="52">
        <f t="shared" si="9"/>
        <v>0.00625</v>
      </c>
      <c r="T60" s="3"/>
    </row>
    <row r="61" spans="1:20" ht="14.25">
      <c r="A61" s="42"/>
      <c r="C61" s="53"/>
      <c r="D61" s="38"/>
      <c r="E61" s="39"/>
      <c r="F61" s="46"/>
      <c r="G61" s="66"/>
      <c r="I61" s="67"/>
      <c r="J61" s="66"/>
      <c r="K61" s="47"/>
      <c r="L61" s="47"/>
      <c r="M61" s="47"/>
      <c r="N61" s="47"/>
      <c r="O61" s="47"/>
      <c r="P61" s="68"/>
      <c r="Q61" s="47"/>
      <c r="R61" s="47"/>
      <c r="S61" s="47"/>
      <c r="T61" s="3"/>
    </row>
    <row r="62" spans="1:20" ht="15.75">
      <c r="A62" s="42" t="s">
        <v>26</v>
      </c>
      <c r="C62" s="37" t="s">
        <v>85</v>
      </c>
      <c r="D62" s="38"/>
      <c r="E62" s="39"/>
      <c r="F62" s="46"/>
      <c r="G62" s="66"/>
      <c r="I62" s="67"/>
      <c r="J62" s="66"/>
      <c r="K62" s="42"/>
      <c r="L62" s="42"/>
      <c r="M62" s="42"/>
      <c r="N62" s="42"/>
      <c r="O62" s="47"/>
      <c r="P62" s="68"/>
      <c r="Q62" s="42"/>
      <c r="R62" s="42"/>
      <c r="S62" s="42"/>
      <c r="T62" s="3"/>
    </row>
    <row r="63" spans="1:20" ht="15.75">
      <c r="A63" s="42" t="s">
        <v>26</v>
      </c>
      <c r="B63" s="12" t="s">
        <v>26</v>
      </c>
      <c r="C63" s="37" t="s">
        <v>86</v>
      </c>
      <c r="D63" s="66"/>
      <c r="E63" s="66"/>
      <c r="F63" s="46"/>
      <c r="G63" s="42"/>
      <c r="H63" s="42"/>
      <c r="I63" s="47"/>
      <c r="J63" s="42"/>
      <c r="K63" s="42"/>
      <c r="L63" s="42"/>
      <c r="M63" s="42"/>
      <c r="N63" s="42"/>
      <c r="O63" s="47"/>
      <c r="P63" s="68"/>
      <c r="Q63" s="42"/>
      <c r="R63" s="42"/>
      <c r="S63" s="42"/>
      <c r="T63" s="3"/>
    </row>
    <row r="64" spans="1:20" ht="15.75">
      <c r="A64" s="42"/>
      <c r="B64" s="12"/>
      <c r="C64" s="37"/>
      <c r="D64" s="66"/>
      <c r="E64" s="66"/>
      <c r="F64" s="46"/>
      <c r="G64" s="42"/>
      <c r="H64" s="42"/>
      <c r="I64" s="47"/>
      <c r="J64" s="42"/>
      <c r="K64" s="42"/>
      <c r="L64" s="42"/>
      <c r="M64" s="42"/>
      <c r="N64" s="42"/>
      <c r="O64" s="47"/>
      <c r="P64" s="68"/>
      <c r="Q64" s="42"/>
      <c r="R64" s="42"/>
      <c r="S64" s="42"/>
      <c r="T64" s="3"/>
    </row>
    <row r="65" spans="1:27" ht="15.75">
      <c r="A65" s="42">
        <v>1</v>
      </c>
      <c r="B65" s="12">
        <v>44</v>
      </c>
      <c r="C65" s="53" t="s">
        <v>87</v>
      </c>
      <c r="D65" s="38">
        <v>1994</v>
      </c>
      <c r="E65" s="39">
        <v>1</v>
      </c>
      <c r="F65" s="46" t="s">
        <v>88</v>
      </c>
      <c r="G65" s="47">
        <v>0.03925925925925926</v>
      </c>
      <c r="H65" s="47">
        <v>0.0152777777777778</v>
      </c>
      <c r="I65" s="47">
        <f>G65-H65</f>
        <v>0.023981481481481458</v>
      </c>
      <c r="J65" s="48">
        <v>0</v>
      </c>
      <c r="K65" s="48">
        <v>1</v>
      </c>
      <c r="L65" s="48">
        <v>0</v>
      </c>
      <c r="M65" s="48">
        <v>0</v>
      </c>
      <c r="N65" s="49">
        <f>SUM(J65:M65)</f>
        <v>1</v>
      </c>
      <c r="O65" s="50">
        <f>I65+S65</f>
        <v>0.024675925925925903</v>
      </c>
      <c r="P65" s="51">
        <f>O65-$O$65</f>
        <v>0</v>
      </c>
      <c r="Q65" s="48">
        <v>1</v>
      </c>
      <c r="R65" s="48"/>
      <c r="S65" s="52">
        <f>N65*"0:01:00"</f>
        <v>0.0006944444444444445</v>
      </c>
      <c r="T65" s="3"/>
      <c r="W65" s="53" t="s">
        <v>26</v>
      </c>
      <c r="X65" s="32" t="s">
        <v>26</v>
      </c>
      <c r="Y65" s="69" t="s">
        <v>26</v>
      </c>
      <c r="Z65" s="53" t="s">
        <v>26</v>
      </c>
      <c r="AA65" s="2" t="s">
        <v>26</v>
      </c>
    </row>
    <row r="66" spans="1:27" ht="15.75">
      <c r="A66" s="42">
        <v>2</v>
      </c>
      <c r="B66" s="12">
        <v>45</v>
      </c>
      <c r="C66" s="53" t="s">
        <v>89</v>
      </c>
      <c r="D66" s="38">
        <v>1993</v>
      </c>
      <c r="E66" s="39" t="s">
        <v>79</v>
      </c>
      <c r="F66" s="46" t="s">
        <v>44</v>
      </c>
      <c r="G66" s="47">
        <v>0.042928240740740746</v>
      </c>
      <c r="H66" s="47">
        <v>0.015625</v>
      </c>
      <c r="I66" s="47">
        <f>G66-H66</f>
        <v>0.027303240740740746</v>
      </c>
      <c r="J66" s="48">
        <v>3</v>
      </c>
      <c r="K66" s="48">
        <v>3</v>
      </c>
      <c r="L66" s="48">
        <v>0</v>
      </c>
      <c r="M66" s="48">
        <v>2</v>
      </c>
      <c r="N66" s="49">
        <f>SUM(J66:M66)</f>
        <v>8</v>
      </c>
      <c r="O66" s="50">
        <f>I66+S66</f>
        <v>0.0328587962962963</v>
      </c>
      <c r="P66" s="51">
        <f>O66-$O$65</f>
        <v>0.0081828703703704</v>
      </c>
      <c r="Q66" s="48">
        <v>1</v>
      </c>
      <c r="R66" s="48"/>
      <c r="S66" s="52">
        <f>N66*"0:01:00"</f>
        <v>0.005555555555555556</v>
      </c>
      <c r="T66" s="3"/>
      <c r="W66" s="53" t="s">
        <v>26</v>
      </c>
      <c r="X66" s="32" t="s">
        <v>26</v>
      </c>
      <c r="Y66" s="32" t="s">
        <v>26</v>
      </c>
      <c r="Z66" s="53" t="s">
        <v>26</v>
      </c>
      <c r="AA66" s="2" t="s">
        <v>26</v>
      </c>
    </row>
    <row r="67" spans="1:26" ht="15.75">
      <c r="A67" s="42">
        <v>3</v>
      </c>
      <c r="B67" s="12">
        <v>46</v>
      </c>
      <c r="C67" s="53" t="s">
        <v>90</v>
      </c>
      <c r="D67" s="38">
        <v>1994</v>
      </c>
      <c r="E67" s="39" t="s">
        <v>79</v>
      </c>
      <c r="F67" s="56" t="s">
        <v>53</v>
      </c>
      <c r="G67" s="47">
        <v>0.0433912037037037</v>
      </c>
      <c r="H67" s="47">
        <v>0.0159722222222222</v>
      </c>
      <c r="I67" s="47">
        <f>G67-H67</f>
        <v>0.027418981481481502</v>
      </c>
      <c r="J67" s="48">
        <v>2</v>
      </c>
      <c r="K67" s="48">
        <v>2</v>
      </c>
      <c r="L67" s="48">
        <v>2</v>
      </c>
      <c r="M67" s="48">
        <v>2</v>
      </c>
      <c r="N67" s="49">
        <f>SUM(J67:M67)</f>
        <v>8</v>
      </c>
      <c r="O67" s="50">
        <f>I67+S67</f>
        <v>0.03297453703703706</v>
      </c>
      <c r="P67" s="51">
        <f>O67-$O$65</f>
        <v>0.008298611111111156</v>
      </c>
      <c r="Q67" s="48">
        <v>1</v>
      </c>
      <c r="R67" s="48"/>
      <c r="S67" s="52">
        <f>N67*"0:01:00"</f>
        <v>0.005555555555555556</v>
      </c>
      <c r="T67" s="3"/>
      <c r="W67" s="53"/>
      <c r="X67" s="32"/>
      <c r="Y67" s="32"/>
      <c r="Z67" s="53"/>
    </row>
    <row r="68" spans="1:26" ht="15.75">
      <c r="A68" s="42"/>
      <c r="C68" s="53"/>
      <c r="D68" s="38"/>
      <c r="E68" s="39"/>
      <c r="F68" s="46"/>
      <c r="G68" s="47"/>
      <c r="I68" s="47"/>
      <c r="J68" s="57"/>
      <c r="K68" s="57"/>
      <c r="L68" s="57"/>
      <c r="M68" s="57"/>
      <c r="N68" s="58"/>
      <c r="O68" s="59"/>
      <c r="P68" s="60"/>
      <c r="Q68" s="57"/>
      <c r="R68" s="57"/>
      <c r="S68" s="61"/>
      <c r="T68" s="3"/>
      <c r="W68" s="53"/>
      <c r="X68" s="32"/>
      <c r="Y68" s="32"/>
      <c r="Z68" s="53"/>
    </row>
    <row r="69" spans="1:20" ht="14.25">
      <c r="A69" s="42" t="s">
        <v>26</v>
      </c>
      <c r="C69" s="53"/>
      <c r="D69" s="38"/>
      <c r="E69" s="39"/>
      <c r="F69" s="46"/>
      <c r="G69" s="66"/>
      <c r="I69" s="67"/>
      <c r="J69" s="66"/>
      <c r="K69" s="66"/>
      <c r="L69" s="47"/>
      <c r="M69" s="47"/>
      <c r="N69" s="47"/>
      <c r="O69" s="47"/>
      <c r="P69" s="68"/>
      <c r="Q69" s="47"/>
      <c r="R69" s="47"/>
      <c r="S69" s="47"/>
      <c r="T69" s="3"/>
    </row>
    <row r="70" spans="1:20" ht="14.25">
      <c r="A70" s="42"/>
      <c r="C70" s="53"/>
      <c r="D70" s="38"/>
      <c r="E70" s="39"/>
      <c r="F70" s="46"/>
      <c r="G70" s="66"/>
      <c r="I70" s="67"/>
      <c r="J70" s="66"/>
      <c r="K70" s="66"/>
      <c r="L70" s="47"/>
      <c r="M70" s="47"/>
      <c r="N70" s="47"/>
      <c r="O70" s="47"/>
      <c r="P70" s="68"/>
      <c r="Q70" s="47"/>
      <c r="R70" s="47"/>
      <c r="S70" s="47"/>
      <c r="T70" s="3"/>
    </row>
    <row r="71" spans="1:20" ht="14.25">
      <c r="A71" s="42"/>
      <c r="C71" s="53"/>
      <c r="D71" s="38"/>
      <c r="E71" s="39"/>
      <c r="F71" s="46"/>
      <c r="G71" s="66"/>
      <c r="I71" s="67"/>
      <c r="J71" s="66"/>
      <c r="K71" s="66"/>
      <c r="L71" s="47"/>
      <c r="M71" s="47"/>
      <c r="N71" s="47"/>
      <c r="O71" s="47"/>
      <c r="P71" s="68"/>
      <c r="Q71" s="47"/>
      <c r="R71" s="47"/>
      <c r="S71" s="47"/>
      <c r="T71" s="3"/>
    </row>
    <row r="72" spans="1:20" ht="14.25">
      <c r="A72" s="42"/>
      <c r="C72" s="53"/>
      <c r="D72" s="38"/>
      <c r="E72" s="39"/>
      <c r="F72" s="46"/>
      <c r="G72" s="66"/>
      <c r="I72" s="67"/>
      <c r="J72" s="66"/>
      <c r="K72" s="66"/>
      <c r="L72" s="47"/>
      <c r="M72" s="47"/>
      <c r="N72" s="47"/>
      <c r="O72" s="47"/>
      <c r="P72" s="68"/>
      <c r="Q72" s="47"/>
      <c r="R72" s="47"/>
      <c r="S72" s="47"/>
      <c r="T72" s="3"/>
    </row>
    <row r="73" spans="1:20" ht="15.75">
      <c r="A73" s="42" t="s">
        <v>26</v>
      </c>
      <c r="B73" s="42" t="s">
        <v>26</v>
      </c>
      <c r="C73" s="37" t="s">
        <v>85</v>
      </c>
      <c r="D73" s="55"/>
      <c r="E73" s="55"/>
      <c r="F73" s="63"/>
      <c r="L73" s="42"/>
      <c r="M73" s="42"/>
      <c r="N73" s="42"/>
      <c r="O73" s="47"/>
      <c r="P73" s="68"/>
      <c r="Q73" s="42"/>
      <c r="R73" s="42"/>
      <c r="S73" s="42"/>
      <c r="T73" s="3"/>
    </row>
    <row r="74" spans="1:20" ht="15.75">
      <c r="A74" s="42" t="s">
        <v>26</v>
      </c>
      <c r="B74" s="12" t="s">
        <v>26</v>
      </c>
      <c r="C74" s="37" t="s">
        <v>91</v>
      </c>
      <c r="D74" s="55"/>
      <c r="E74" s="55"/>
      <c r="F74" s="63"/>
      <c r="G74" s="42"/>
      <c r="H74" s="42"/>
      <c r="I74" s="47"/>
      <c r="J74" s="42"/>
      <c r="K74" s="42"/>
      <c r="L74" s="42"/>
      <c r="M74" s="42"/>
      <c r="N74" s="42"/>
      <c r="O74" s="47"/>
      <c r="P74" s="68"/>
      <c r="Q74" s="42"/>
      <c r="R74" s="42"/>
      <c r="S74" s="42"/>
      <c r="T74" s="3"/>
    </row>
    <row r="75" spans="1:20" ht="15.75">
      <c r="A75" s="42">
        <v>1</v>
      </c>
      <c r="B75" s="12">
        <v>48</v>
      </c>
      <c r="C75" s="70" t="s">
        <v>92</v>
      </c>
      <c r="D75" s="71">
        <v>1991</v>
      </c>
      <c r="E75" s="72" t="s">
        <v>79</v>
      </c>
      <c r="F75" s="73" t="s">
        <v>88</v>
      </c>
      <c r="G75" s="47">
        <v>0.04041666666666667</v>
      </c>
      <c r="H75" s="47">
        <v>0.0166666666666666</v>
      </c>
      <c r="I75" s="47">
        <f>G75-H75</f>
        <v>0.02375000000000007</v>
      </c>
      <c r="J75" s="48">
        <v>0</v>
      </c>
      <c r="K75" s="48">
        <v>2</v>
      </c>
      <c r="L75" s="48">
        <v>1</v>
      </c>
      <c r="M75" s="48">
        <v>1</v>
      </c>
      <c r="N75" s="49">
        <f>SUM(J75:M75)</f>
        <v>4</v>
      </c>
      <c r="O75" s="50">
        <f>I75+S75</f>
        <v>0.026527777777777848</v>
      </c>
      <c r="P75" s="51">
        <f>O75-$O$75</f>
        <v>0</v>
      </c>
      <c r="Q75" s="48">
        <v>1</v>
      </c>
      <c r="R75" s="48"/>
      <c r="S75" s="52">
        <f>N75*"0:01:00"</f>
        <v>0.002777777777777778</v>
      </c>
      <c r="T75" s="3"/>
    </row>
    <row r="76" spans="1:20" ht="15.75">
      <c r="A76" s="42">
        <v>2</v>
      </c>
      <c r="B76" s="12">
        <v>47</v>
      </c>
      <c r="C76" s="70" t="s">
        <v>93</v>
      </c>
      <c r="D76" s="71">
        <v>1991</v>
      </c>
      <c r="E76" s="72">
        <v>1</v>
      </c>
      <c r="F76" s="73" t="s">
        <v>42</v>
      </c>
      <c r="G76" s="47">
        <v>0.04402777777777778</v>
      </c>
      <c r="H76" s="47">
        <v>0.0163194444444444</v>
      </c>
      <c r="I76" s="47">
        <f>G76-H76</f>
        <v>0.027708333333333376</v>
      </c>
      <c r="J76" s="48">
        <v>4</v>
      </c>
      <c r="K76" s="48">
        <v>3</v>
      </c>
      <c r="L76" s="48">
        <v>0</v>
      </c>
      <c r="M76" s="48">
        <v>2</v>
      </c>
      <c r="N76" s="49">
        <f>SUM(J76:M76)</f>
        <v>9</v>
      </c>
      <c r="O76" s="50">
        <f>I76+S76</f>
        <v>0.033958333333333375</v>
      </c>
      <c r="P76" s="51">
        <f>O76-$O$75</f>
        <v>0.007430555555555527</v>
      </c>
      <c r="Q76" s="48">
        <v>2</v>
      </c>
      <c r="R76" s="48"/>
      <c r="S76" s="52">
        <f>N76*"0:01:00"</f>
        <v>0.00625</v>
      </c>
      <c r="T76" s="3"/>
    </row>
    <row r="77" spans="1:20" ht="15.75">
      <c r="A77" s="42">
        <v>3</v>
      </c>
      <c r="B77" s="12">
        <v>49</v>
      </c>
      <c r="C77" s="70" t="s">
        <v>94</v>
      </c>
      <c r="D77" s="71">
        <v>1991</v>
      </c>
      <c r="E77" s="72" t="s">
        <v>79</v>
      </c>
      <c r="F77" s="73" t="s">
        <v>88</v>
      </c>
      <c r="G77" s="47">
        <v>0.04560185185185186</v>
      </c>
      <c r="H77" s="47">
        <v>0.0170138888888888</v>
      </c>
      <c r="I77" s="47">
        <f>G77-H77</f>
        <v>0.028587962962963058</v>
      </c>
      <c r="J77" s="48">
        <v>2</v>
      </c>
      <c r="K77" s="48">
        <v>1</v>
      </c>
      <c r="L77" s="48">
        <v>3</v>
      </c>
      <c r="M77" s="48">
        <v>2</v>
      </c>
      <c r="N77" s="49">
        <f>SUM(J77:M77)</f>
        <v>8</v>
      </c>
      <c r="O77" s="50">
        <f>I77+S77</f>
        <v>0.034143518518518615</v>
      </c>
      <c r="P77" s="51">
        <f>O77-$O$75</f>
        <v>0.007615740740740767</v>
      </c>
      <c r="Q77" s="48">
        <v>2</v>
      </c>
      <c r="R77" s="48"/>
      <c r="S77" s="52">
        <f>N77*"0:01:00"</f>
        <v>0.005555555555555556</v>
      </c>
      <c r="T77" s="3"/>
    </row>
    <row r="78" spans="1:20" ht="14.25">
      <c r="A78" s="42"/>
      <c r="C78" s="53"/>
      <c r="D78" s="38"/>
      <c r="E78" s="39"/>
      <c r="F78" s="46"/>
      <c r="G78" s="66"/>
      <c r="I78" s="67"/>
      <c r="J78" s="66"/>
      <c r="K78" s="47"/>
      <c r="L78" s="47"/>
      <c r="M78" s="47"/>
      <c r="N78" s="47"/>
      <c r="O78" s="47"/>
      <c r="P78" s="68"/>
      <c r="Q78" s="47"/>
      <c r="R78" s="47"/>
      <c r="S78" s="47"/>
      <c r="T78" s="3"/>
    </row>
    <row r="79" spans="1:20" ht="15.75">
      <c r="A79" s="42"/>
      <c r="C79" s="37" t="s">
        <v>85</v>
      </c>
      <c r="D79" s="38"/>
      <c r="E79" s="39"/>
      <c r="F79" s="46"/>
      <c r="G79" s="66"/>
      <c r="I79" s="67"/>
      <c r="J79" s="66"/>
      <c r="K79" s="47"/>
      <c r="L79" s="47"/>
      <c r="M79" s="47"/>
      <c r="N79" s="47"/>
      <c r="O79" s="47"/>
      <c r="P79" s="68"/>
      <c r="Q79" s="47"/>
      <c r="R79" s="47"/>
      <c r="S79" s="47"/>
      <c r="T79" s="3"/>
    </row>
    <row r="80" spans="1:20" ht="15.75">
      <c r="A80" s="42"/>
      <c r="B80" s="12" t="s">
        <v>26</v>
      </c>
      <c r="C80" s="37" t="s">
        <v>95</v>
      </c>
      <c r="D80" s="38"/>
      <c r="E80" s="39"/>
      <c r="F80" s="46"/>
      <c r="G80" s="47"/>
      <c r="H80" s="47"/>
      <c r="I80" s="47"/>
      <c r="J80" s="47"/>
      <c r="K80" s="47"/>
      <c r="L80" s="47"/>
      <c r="M80" s="47"/>
      <c r="N80" s="47"/>
      <c r="O80" s="47"/>
      <c r="P80" s="68"/>
      <c r="Q80" s="47"/>
      <c r="R80" s="47"/>
      <c r="S80" s="47"/>
      <c r="T80" s="3"/>
    </row>
    <row r="81" spans="6:20" ht="12.75">
      <c r="F81" s="63"/>
      <c r="T81" s="3"/>
    </row>
    <row r="82" spans="1:20" ht="15.75">
      <c r="A82" s="42">
        <v>1</v>
      </c>
      <c r="B82" s="12">
        <v>52</v>
      </c>
      <c r="C82" s="70" t="s">
        <v>96</v>
      </c>
      <c r="D82" s="71">
        <v>1983</v>
      </c>
      <c r="E82" s="72" t="s">
        <v>97</v>
      </c>
      <c r="F82" s="73" t="s">
        <v>98</v>
      </c>
      <c r="G82" s="47">
        <v>0.0390625</v>
      </c>
      <c r="H82" s="47">
        <v>0.0180555555555554</v>
      </c>
      <c r="I82" s="47">
        <f>G82-H82</f>
        <v>0.0210069444444446</v>
      </c>
      <c r="J82" s="48">
        <v>0</v>
      </c>
      <c r="K82" s="48">
        <v>2</v>
      </c>
      <c r="L82" s="48">
        <v>0</v>
      </c>
      <c r="M82" s="48">
        <v>0</v>
      </c>
      <c r="N82" s="49">
        <f>SUM(J82:M82)</f>
        <v>2</v>
      </c>
      <c r="O82" s="50">
        <f>I82+S82</f>
        <v>0.022395833333333486</v>
      </c>
      <c r="P82" s="51">
        <f>O82-$O$82</f>
        <v>0</v>
      </c>
      <c r="Q82" s="48">
        <v>1</v>
      </c>
      <c r="R82" s="48"/>
      <c r="S82" s="52">
        <f>N82*"0:01:00"</f>
        <v>0.001388888888888889</v>
      </c>
      <c r="T82" s="3"/>
    </row>
    <row r="83" spans="1:20" ht="15.75">
      <c r="A83" s="42">
        <v>2</v>
      </c>
      <c r="B83" s="12">
        <v>50</v>
      </c>
      <c r="C83" s="70" t="s">
        <v>99</v>
      </c>
      <c r="D83" s="71">
        <v>1990</v>
      </c>
      <c r="E83" s="72" t="s">
        <v>79</v>
      </c>
      <c r="F83" s="73" t="s">
        <v>88</v>
      </c>
      <c r="G83" s="47">
        <v>0.04148148148148148</v>
      </c>
      <c r="H83" s="47">
        <v>0.017361111111111</v>
      </c>
      <c r="I83" s="47">
        <f>G83-H83</f>
        <v>0.02412037037037048</v>
      </c>
      <c r="J83" s="48">
        <v>0</v>
      </c>
      <c r="K83" s="48">
        <v>2</v>
      </c>
      <c r="L83" s="48">
        <v>2</v>
      </c>
      <c r="M83" s="48">
        <v>1</v>
      </c>
      <c r="N83" s="49">
        <f>SUM(J83:M83)</f>
        <v>5</v>
      </c>
      <c r="O83" s="50">
        <f>I83+S83</f>
        <v>0.027592592592592703</v>
      </c>
      <c r="P83" s="51">
        <f>O83-$O$82</f>
        <v>0.005196759259259217</v>
      </c>
      <c r="Q83" s="48">
        <v>1</v>
      </c>
      <c r="R83" s="48"/>
      <c r="S83" s="52">
        <f>N83*"0:01:00"</f>
        <v>0.0034722222222222225</v>
      </c>
      <c r="T83" s="3"/>
    </row>
    <row r="84" spans="1:20" ht="15.75">
      <c r="A84" s="42">
        <v>3</v>
      </c>
      <c r="B84" s="12">
        <v>53</v>
      </c>
      <c r="C84" s="70" t="s">
        <v>100</v>
      </c>
      <c r="D84" s="71">
        <v>1986</v>
      </c>
      <c r="E84" s="72" t="s">
        <v>101</v>
      </c>
      <c r="F84" s="73" t="s">
        <v>88</v>
      </c>
      <c r="G84" s="47">
        <v>0.04065972222222222</v>
      </c>
      <c r="H84" s="47">
        <v>0.0184027777777776</v>
      </c>
      <c r="I84" s="47">
        <f>G84-H84</f>
        <v>0.02225694444444462</v>
      </c>
      <c r="J84" s="48">
        <v>2</v>
      </c>
      <c r="K84" s="48">
        <v>2</v>
      </c>
      <c r="L84" s="48">
        <v>1</v>
      </c>
      <c r="M84" s="48">
        <v>4</v>
      </c>
      <c r="N84" s="49">
        <f>SUM(J84:M84)</f>
        <v>9</v>
      </c>
      <c r="O84" s="50">
        <f>I84+S84</f>
        <v>0.02850694444444462</v>
      </c>
      <c r="P84" s="51">
        <f>O84-$O$82</f>
        <v>0.006111111111111133</v>
      </c>
      <c r="Q84" s="48">
        <v>1</v>
      </c>
      <c r="R84" s="48"/>
      <c r="S84" s="52">
        <f>N84*"0:01:00"</f>
        <v>0.00625</v>
      </c>
      <c r="T84" s="3"/>
    </row>
    <row r="85" spans="1:20" ht="15.75">
      <c r="A85" s="42">
        <v>4</v>
      </c>
      <c r="B85" s="12">
        <v>51</v>
      </c>
      <c r="C85" s="70" t="s">
        <v>102</v>
      </c>
      <c r="D85" s="71">
        <v>1990</v>
      </c>
      <c r="E85" s="72" t="s">
        <v>79</v>
      </c>
      <c r="F85" s="46" t="s">
        <v>42</v>
      </c>
      <c r="G85" s="47">
        <v>0.04459490740740741</v>
      </c>
      <c r="H85" s="47">
        <v>0.0177083333333332</v>
      </c>
      <c r="I85" s="47">
        <f>G85-H85</f>
        <v>0.02688657407407421</v>
      </c>
      <c r="J85" s="48">
        <v>2</v>
      </c>
      <c r="K85" s="48">
        <v>2</v>
      </c>
      <c r="L85" s="48">
        <v>2</v>
      </c>
      <c r="M85" s="48">
        <v>0</v>
      </c>
      <c r="N85" s="49">
        <f>SUM(J85:M85)</f>
        <v>6</v>
      </c>
      <c r="O85" s="50">
        <f>I85+S85</f>
        <v>0.031053240740740874</v>
      </c>
      <c r="P85" s="51">
        <f>O85-$O$82</f>
        <v>0.008657407407407388</v>
      </c>
      <c r="Q85" s="48">
        <v>1</v>
      </c>
      <c r="R85" s="48"/>
      <c r="S85" s="52">
        <f>N85*"0:01:00"</f>
        <v>0.004166666666666667</v>
      </c>
      <c r="T85" s="3"/>
    </row>
    <row r="86" spans="1:20" ht="15.75">
      <c r="A86" s="42">
        <v>5</v>
      </c>
      <c r="B86" s="12">
        <v>54</v>
      </c>
      <c r="C86" s="70" t="s">
        <v>103</v>
      </c>
      <c r="D86" s="71">
        <v>1990</v>
      </c>
      <c r="E86" s="72" t="s">
        <v>79</v>
      </c>
      <c r="F86" s="46" t="s">
        <v>104</v>
      </c>
      <c r="G86" s="47">
        <v>0.047650462962962964</v>
      </c>
      <c r="H86" s="47">
        <v>0.0187499999999998</v>
      </c>
      <c r="I86" s="47">
        <f>G86-H86</f>
        <v>0.028900462962963162</v>
      </c>
      <c r="J86" s="48">
        <v>4</v>
      </c>
      <c r="K86" s="48">
        <v>4</v>
      </c>
      <c r="L86" s="48">
        <v>1</v>
      </c>
      <c r="M86" s="48">
        <v>2</v>
      </c>
      <c r="N86" s="49">
        <f>SUM(J86:M86)</f>
        <v>11</v>
      </c>
      <c r="O86" s="50">
        <f>I86+S86</f>
        <v>0.03653935185185205</v>
      </c>
      <c r="P86" s="51">
        <f>O86-$O$82</f>
        <v>0.014143518518518566</v>
      </c>
      <c r="Q86" s="48">
        <v>3</v>
      </c>
      <c r="R86" s="48"/>
      <c r="S86" s="52">
        <f>N86*"0:01:00"</f>
        <v>0.0076388888888888895</v>
      </c>
      <c r="T86" s="3"/>
    </row>
    <row r="87" spans="1:20" ht="14.25">
      <c r="A87" s="42"/>
      <c r="C87" s="53"/>
      <c r="D87" s="38"/>
      <c r="E87" s="39"/>
      <c r="F87" s="46"/>
      <c r="G87" s="66"/>
      <c r="I87" s="67"/>
      <c r="J87" s="66"/>
      <c r="K87" s="66"/>
      <c r="L87" s="47"/>
      <c r="M87" s="47"/>
      <c r="N87" s="47"/>
      <c r="O87" s="47"/>
      <c r="P87" s="68"/>
      <c r="Q87" s="47"/>
      <c r="R87" s="47"/>
      <c r="S87" s="47"/>
      <c r="T87" s="3"/>
    </row>
    <row r="88" spans="1:20" ht="15.75">
      <c r="A88" s="42" t="s">
        <v>26</v>
      </c>
      <c r="C88" s="37" t="s">
        <v>105</v>
      </c>
      <c r="D88" s="38"/>
      <c r="E88" s="39"/>
      <c r="F88" s="46"/>
      <c r="G88" s="66"/>
      <c r="I88" s="67"/>
      <c r="J88" s="66"/>
      <c r="K88" s="66"/>
      <c r="L88" s="42"/>
      <c r="M88" s="42"/>
      <c r="N88" s="42"/>
      <c r="O88" s="47"/>
      <c r="P88" s="68"/>
      <c r="Q88" s="42"/>
      <c r="R88" s="42"/>
      <c r="S88" s="42"/>
      <c r="T88" s="3"/>
    </row>
    <row r="89" spans="1:20" ht="15.75">
      <c r="A89" s="42" t="s">
        <v>26</v>
      </c>
      <c r="B89" s="12" t="s">
        <v>26</v>
      </c>
      <c r="C89" s="37" t="s">
        <v>106</v>
      </c>
      <c r="D89" s="66"/>
      <c r="E89" s="66"/>
      <c r="F89" s="46"/>
      <c r="G89" s="42"/>
      <c r="H89" s="42"/>
      <c r="I89" s="47"/>
      <c r="J89" s="42"/>
      <c r="K89" s="42"/>
      <c r="L89" s="42"/>
      <c r="M89" s="42"/>
      <c r="N89" s="42"/>
      <c r="O89" s="47"/>
      <c r="P89" s="68"/>
      <c r="Q89" s="42"/>
      <c r="R89" s="42"/>
      <c r="S89" s="42"/>
      <c r="T89" s="3"/>
    </row>
    <row r="90" spans="1:20" ht="15.75">
      <c r="A90" s="42"/>
      <c r="B90" s="12"/>
      <c r="C90" s="37"/>
      <c r="D90" s="66"/>
      <c r="E90" s="66"/>
      <c r="F90" s="46"/>
      <c r="G90" s="42"/>
      <c r="H90" s="42"/>
      <c r="I90" s="47"/>
      <c r="J90" s="42"/>
      <c r="K90" s="42"/>
      <c r="L90" s="42"/>
      <c r="M90" s="42"/>
      <c r="N90" s="42"/>
      <c r="O90" s="47"/>
      <c r="P90" s="68"/>
      <c r="Q90" s="42"/>
      <c r="R90" s="42"/>
      <c r="S90" s="42"/>
      <c r="T90" s="3"/>
    </row>
    <row r="91" spans="1:20" ht="15.75">
      <c r="A91" s="42">
        <v>1</v>
      </c>
      <c r="B91" s="12">
        <v>75</v>
      </c>
      <c r="C91" s="43" t="s">
        <v>107</v>
      </c>
      <c r="D91" s="44">
        <v>1995</v>
      </c>
      <c r="E91" s="45" t="s">
        <v>79</v>
      </c>
      <c r="F91" s="46" t="s">
        <v>42</v>
      </c>
      <c r="G91" s="47">
        <v>0.0475462962962963</v>
      </c>
      <c r="H91" s="47">
        <v>0.0260416666666667</v>
      </c>
      <c r="I91" s="47">
        <f aca="true" t="shared" si="10" ref="I91:I110">G91-H91</f>
        <v>0.021504629629629603</v>
      </c>
      <c r="J91" s="48">
        <v>1</v>
      </c>
      <c r="K91" s="48">
        <v>2</v>
      </c>
      <c r="L91" s="48">
        <v>2</v>
      </c>
      <c r="M91" s="48" t="s">
        <v>26</v>
      </c>
      <c r="N91" s="49">
        <f aca="true" t="shared" si="11" ref="N91:N110">SUM(J91:M91)</f>
        <v>5</v>
      </c>
      <c r="O91" s="50">
        <f aca="true" t="shared" si="12" ref="O91:O110">I91+S91</f>
        <v>0.024976851851851826</v>
      </c>
      <c r="P91" s="51">
        <f aca="true" t="shared" si="13" ref="P91:P110">O91-$O$91</f>
        <v>0</v>
      </c>
      <c r="Q91" s="48">
        <v>1</v>
      </c>
      <c r="R91" s="48"/>
      <c r="S91" s="52">
        <f aca="true" t="shared" si="14" ref="S91:S110">N91*"0:01:00"</f>
        <v>0.0034722222222222225</v>
      </c>
      <c r="T91" s="3"/>
    </row>
    <row r="92" spans="1:20" ht="15.75">
      <c r="A92" s="42">
        <v>2</v>
      </c>
      <c r="B92" s="12">
        <v>69</v>
      </c>
      <c r="C92" s="43" t="s">
        <v>108</v>
      </c>
      <c r="D92" s="44">
        <v>1996</v>
      </c>
      <c r="E92" s="45">
        <v>1</v>
      </c>
      <c r="F92" s="46" t="s">
        <v>42</v>
      </c>
      <c r="G92" s="47">
        <v>0.04600694444444445</v>
      </c>
      <c r="H92" s="47">
        <v>0.0239583333333333</v>
      </c>
      <c r="I92" s="47">
        <f t="shared" si="10"/>
        <v>0.022048611111111147</v>
      </c>
      <c r="J92" s="48">
        <v>2</v>
      </c>
      <c r="K92" s="48">
        <v>4</v>
      </c>
      <c r="L92" s="48">
        <v>0</v>
      </c>
      <c r="M92" s="48" t="s">
        <v>26</v>
      </c>
      <c r="N92" s="49">
        <f t="shared" si="11"/>
        <v>6</v>
      </c>
      <c r="O92" s="50">
        <f t="shared" si="12"/>
        <v>0.026215277777777813</v>
      </c>
      <c r="P92" s="51">
        <f t="shared" si="13"/>
        <v>0.0012384259259259865</v>
      </c>
      <c r="Q92" s="48">
        <v>1</v>
      </c>
      <c r="R92" s="48"/>
      <c r="S92" s="52">
        <f t="shared" si="14"/>
        <v>0.004166666666666667</v>
      </c>
      <c r="T92" s="3"/>
    </row>
    <row r="93" spans="1:20" ht="15.75">
      <c r="A93" s="42">
        <v>3</v>
      </c>
      <c r="B93" s="12">
        <v>86</v>
      </c>
      <c r="C93" s="53" t="s">
        <v>109</v>
      </c>
      <c r="D93" s="38">
        <v>1995</v>
      </c>
      <c r="E93" s="39">
        <v>1</v>
      </c>
      <c r="F93" s="46" t="s">
        <v>42</v>
      </c>
      <c r="G93" s="47">
        <v>0.05336805555555555</v>
      </c>
      <c r="H93" s="47">
        <v>0.0298611111111111</v>
      </c>
      <c r="I93" s="47">
        <f t="shared" si="10"/>
        <v>0.023506944444444452</v>
      </c>
      <c r="J93" s="48">
        <v>2</v>
      </c>
      <c r="K93" s="48">
        <v>0</v>
      </c>
      <c r="L93" s="48">
        <v>3</v>
      </c>
      <c r="M93" s="48" t="s">
        <v>26</v>
      </c>
      <c r="N93" s="49">
        <f t="shared" si="11"/>
        <v>5</v>
      </c>
      <c r="O93" s="50">
        <f t="shared" si="12"/>
        <v>0.026979166666666676</v>
      </c>
      <c r="P93" s="51">
        <f t="shared" si="13"/>
        <v>0.002002314814814849</v>
      </c>
      <c r="Q93" s="48">
        <v>1</v>
      </c>
      <c r="R93" s="48"/>
      <c r="S93" s="52">
        <f t="shared" si="14"/>
        <v>0.0034722222222222225</v>
      </c>
      <c r="T93" s="3"/>
    </row>
    <row r="94" spans="1:20" ht="15.75">
      <c r="A94" s="42">
        <v>4</v>
      </c>
      <c r="B94" s="12">
        <v>68</v>
      </c>
      <c r="C94" s="53" t="s">
        <v>110</v>
      </c>
      <c r="D94" s="38">
        <v>1995</v>
      </c>
      <c r="E94" s="39">
        <v>1</v>
      </c>
      <c r="F94" s="46" t="s">
        <v>42</v>
      </c>
      <c r="G94" s="47">
        <v>0.04582175925925926</v>
      </c>
      <c r="H94" s="47">
        <v>0.0236111111111111</v>
      </c>
      <c r="I94" s="47">
        <f t="shared" si="10"/>
        <v>0.022210648148148163</v>
      </c>
      <c r="J94" s="48">
        <v>2</v>
      </c>
      <c r="K94" s="48">
        <v>3</v>
      </c>
      <c r="L94" s="48">
        <v>3</v>
      </c>
      <c r="M94" s="48" t="s">
        <v>26</v>
      </c>
      <c r="N94" s="49">
        <f t="shared" si="11"/>
        <v>8</v>
      </c>
      <c r="O94" s="50">
        <f t="shared" si="12"/>
        <v>0.02776620370370372</v>
      </c>
      <c r="P94" s="51">
        <f t="shared" si="13"/>
        <v>0.0027893518518518935</v>
      </c>
      <c r="Q94" s="48">
        <v>1</v>
      </c>
      <c r="R94" s="48"/>
      <c r="S94" s="52">
        <f t="shared" si="14"/>
        <v>0.005555555555555556</v>
      </c>
      <c r="T94" s="3"/>
    </row>
    <row r="95" spans="1:20" ht="15.75">
      <c r="A95" s="42">
        <v>5</v>
      </c>
      <c r="B95" s="12">
        <v>71</v>
      </c>
      <c r="C95" s="43" t="s">
        <v>111</v>
      </c>
      <c r="D95" s="44">
        <v>1996</v>
      </c>
      <c r="E95" s="45">
        <v>1</v>
      </c>
      <c r="F95" s="56" t="s">
        <v>53</v>
      </c>
      <c r="G95" s="47">
        <v>0.04719328703703704</v>
      </c>
      <c r="H95" s="47">
        <v>0.0246527777777778</v>
      </c>
      <c r="I95" s="47">
        <f t="shared" si="10"/>
        <v>0.02254050925925924</v>
      </c>
      <c r="J95" s="48">
        <v>3</v>
      </c>
      <c r="K95" s="48">
        <v>3</v>
      </c>
      <c r="L95" s="48">
        <v>2</v>
      </c>
      <c r="M95" s="48" t="s">
        <v>26</v>
      </c>
      <c r="N95" s="49">
        <f t="shared" si="11"/>
        <v>8</v>
      </c>
      <c r="O95" s="50">
        <f t="shared" si="12"/>
        <v>0.028096064814814796</v>
      </c>
      <c r="P95" s="51">
        <f t="shared" si="13"/>
        <v>0.0031192129629629695</v>
      </c>
      <c r="Q95" s="48">
        <v>1</v>
      </c>
      <c r="R95" s="48"/>
      <c r="S95" s="52">
        <f t="shared" si="14"/>
        <v>0.005555555555555556</v>
      </c>
      <c r="T95" s="3"/>
    </row>
    <row r="96" spans="1:20" ht="15.75">
      <c r="A96" s="42">
        <v>6</v>
      </c>
      <c r="B96" s="12">
        <v>85</v>
      </c>
      <c r="C96" s="43" t="s">
        <v>112</v>
      </c>
      <c r="D96" s="44">
        <v>1995</v>
      </c>
      <c r="E96" s="45">
        <v>1</v>
      </c>
      <c r="F96" s="46" t="s">
        <v>42</v>
      </c>
      <c r="G96" s="47">
        <v>0.051724537037037034</v>
      </c>
      <c r="H96" s="47">
        <v>0.0295138888888889</v>
      </c>
      <c r="I96" s="47">
        <f t="shared" si="10"/>
        <v>0.022210648148148136</v>
      </c>
      <c r="J96" s="48">
        <v>2</v>
      </c>
      <c r="K96" s="48">
        <v>3</v>
      </c>
      <c r="L96" s="48">
        <v>4</v>
      </c>
      <c r="M96" s="48" t="s">
        <v>26</v>
      </c>
      <c r="N96" s="49">
        <f t="shared" si="11"/>
        <v>9</v>
      </c>
      <c r="O96" s="50">
        <f t="shared" si="12"/>
        <v>0.028460648148148138</v>
      </c>
      <c r="P96" s="51">
        <f t="shared" si="13"/>
        <v>0.003483796296296311</v>
      </c>
      <c r="Q96" s="48">
        <v>1</v>
      </c>
      <c r="R96" s="48"/>
      <c r="S96" s="52">
        <f t="shared" si="14"/>
        <v>0.00625</v>
      </c>
      <c r="T96" s="3"/>
    </row>
    <row r="97" spans="1:20" ht="15.75">
      <c r="A97" s="42">
        <v>7</v>
      </c>
      <c r="B97" s="12">
        <v>73</v>
      </c>
      <c r="C97" s="43" t="s">
        <v>113</v>
      </c>
      <c r="D97" s="44">
        <v>1995</v>
      </c>
      <c r="E97" s="45">
        <v>1</v>
      </c>
      <c r="F97" s="56" t="s">
        <v>53</v>
      </c>
      <c r="G97" s="47">
        <v>0.0471875</v>
      </c>
      <c r="H97" s="47">
        <v>0.0253472222222222</v>
      </c>
      <c r="I97" s="47">
        <f t="shared" si="10"/>
        <v>0.0218402777777778</v>
      </c>
      <c r="J97" s="48">
        <v>5</v>
      </c>
      <c r="K97" s="48">
        <v>2</v>
      </c>
      <c r="L97" s="48">
        <v>3</v>
      </c>
      <c r="M97" s="48" t="s">
        <v>26</v>
      </c>
      <c r="N97" s="49">
        <f t="shared" si="11"/>
        <v>10</v>
      </c>
      <c r="O97" s="50">
        <f t="shared" si="12"/>
        <v>0.028784722222222243</v>
      </c>
      <c r="P97" s="51">
        <f t="shared" si="13"/>
        <v>0.0038078703703704163</v>
      </c>
      <c r="Q97" s="48">
        <v>2</v>
      </c>
      <c r="R97" s="48"/>
      <c r="S97" s="52">
        <f t="shared" si="14"/>
        <v>0.006944444444444445</v>
      </c>
      <c r="T97" s="3"/>
    </row>
    <row r="98" spans="1:20" ht="15.75">
      <c r="A98" s="42">
        <v>8</v>
      </c>
      <c r="B98" s="12">
        <v>78</v>
      </c>
      <c r="C98" s="43" t="s">
        <v>114</v>
      </c>
      <c r="D98" s="44">
        <v>1996</v>
      </c>
      <c r="E98" s="45">
        <v>1</v>
      </c>
      <c r="F98" s="46" t="s">
        <v>42</v>
      </c>
      <c r="G98" s="47">
        <v>0.04950231481481482</v>
      </c>
      <c r="H98" s="47">
        <v>0.0270833333333333</v>
      </c>
      <c r="I98" s="47">
        <f t="shared" si="10"/>
        <v>0.02241898148148152</v>
      </c>
      <c r="J98" s="48">
        <v>4</v>
      </c>
      <c r="K98" s="48">
        <v>2</v>
      </c>
      <c r="L98" s="48">
        <v>4</v>
      </c>
      <c r="M98" s="48" t="s">
        <v>26</v>
      </c>
      <c r="N98" s="49">
        <f t="shared" si="11"/>
        <v>10</v>
      </c>
      <c r="O98" s="50">
        <f t="shared" si="12"/>
        <v>0.029363425925925963</v>
      </c>
      <c r="P98" s="51">
        <f t="shared" si="13"/>
        <v>0.0043865740740741364</v>
      </c>
      <c r="Q98" s="48">
        <v>2</v>
      </c>
      <c r="R98" s="48"/>
      <c r="S98" s="52">
        <f t="shared" si="14"/>
        <v>0.006944444444444445</v>
      </c>
      <c r="T98" s="3"/>
    </row>
    <row r="99" spans="1:20" ht="15.75">
      <c r="A99" s="42">
        <v>9</v>
      </c>
      <c r="B99" s="12">
        <v>76</v>
      </c>
      <c r="C99" s="53" t="s">
        <v>115</v>
      </c>
      <c r="D99" s="38">
        <v>1996</v>
      </c>
      <c r="E99" s="39">
        <v>2</v>
      </c>
      <c r="F99" s="46" t="s">
        <v>44</v>
      </c>
      <c r="G99" s="47">
        <v>0.051006944444444445</v>
      </c>
      <c r="H99" s="47">
        <v>0.0263888888888889</v>
      </c>
      <c r="I99" s="47">
        <f t="shared" si="10"/>
        <v>0.024618055555555546</v>
      </c>
      <c r="J99" s="48">
        <v>4</v>
      </c>
      <c r="K99" s="48">
        <v>2</v>
      </c>
      <c r="L99" s="48">
        <v>1</v>
      </c>
      <c r="M99" s="48" t="s">
        <v>26</v>
      </c>
      <c r="N99" s="49">
        <f t="shared" si="11"/>
        <v>7</v>
      </c>
      <c r="O99" s="50">
        <f t="shared" si="12"/>
        <v>0.029479166666666657</v>
      </c>
      <c r="P99" s="51">
        <f t="shared" si="13"/>
        <v>0.0045023148148148305</v>
      </c>
      <c r="Q99" s="48">
        <v>2</v>
      </c>
      <c r="R99" s="48"/>
      <c r="S99" s="52">
        <f t="shared" si="14"/>
        <v>0.004861111111111111</v>
      </c>
      <c r="T99" s="3"/>
    </row>
    <row r="100" spans="1:20" ht="15.75">
      <c r="A100" s="42">
        <v>10</v>
      </c>
      <c r="B100" s="12">
        <v>79</v>
      </c>
      <c r="C100" s="53" t="s">
        <v>116</v>
      </c>
      <c r="D100" s="38">
        <v>1995</v>
      </c>
      <c r="E100" s="39">
        <v>1</v>
      </c>
      <c r="F100" s="46" t="s">
        <v>42</v>
      </c>
      <c r="G100" s="47">
        <v>0.05165509259259259</v>
      </c>
      <c r="H100" s="47">
        <v>0.0274305555555555</v>
      </c>
      <c r="I100" s="47">
        <f t="shared" si="10"/>
        <v>0.024224537037037093</v>
      </c>
      <c r="J100" s="48">
        <v>3</v>
      </c>
      <c r="K100" s="48">
        <v>3</v>
      </c>
      <c r="L100" s="48">
        <v>2</v>
      </c>
      <c r="M100" s="48" t="s">
        <v>26</v>
      </c>
      <c r="N100" s="49">
        <f t="shared" si="11"/>
        <v>8</v>
      </c>
      <c r="O100" s="50">
        <f t="shared" si="12"/>
        <v>0.02978009259259265</v>
      </c>
      <c r="P100" s="51">
        <f t="shared" si="13"/>
        <v>0.004803240740740823</v>
      </c>
      <c r="Q100" s="48">
        <v>3</v>
      </c>
      <c r="R100" s="48"/>
      <c r="S100" s="52">
        <f t="shared" si="14"/>
        <v>0.005555555555555556</v>
      </c>
      <c r="T100" s="3"/>
    </row>
    <row r="101" spans="1:20" ht="15.75">
      <c r="A101" s="42">
        <v>11</v>
      </c>
      <c r="B101" s="12">
        <v>81</v>
      </c>
      <c r="C101" s="53" t="s">
        <v>117</v>
      </c>
      <c r="D101" s="38">
        <v>1995</v>
      </c>
      <c r="E101" s="39" t="s">
        <v>79</v>
      </c>
      <c r="F101" s="46" t="s">
        <v>42</v>
      </c>
      <c r="G101" s="47">
        <v>0.05216435185185186</v>
      </c>
      <c r="H101" s="47">
        <v>0.028125</v>
      </c>
      <c r="I101" s="47">
        <f t="shared" si="10"/>
        <v>0.024039351851851857</v>
      </c>
      <c r="J101" s="48">
        <v>3</v>
      </c>
      <c r="K101" s="48">
        <v>3</v>
      </c>
      <c r="L101" s="48">
        <v>3</v>
      </c>
      <c r="M101" s="48" t="s">
        <v>26</v>
      </c>
      <c r="N101" s="49">
        <f t="shared" si="11"/>
        <v>9</v>
      </c>
      <c r="O101" s="50">
        <f t="shared" si="12"/>
        <v>0.03028935185185186</v>
      </c>
      <c r="P101" s="51">
        <f t="shared" si="13"/>
        <v>0.0053125000000000325</v>
      </c>
      <c r="Q101" s="48">
        <v>3</v>
      </c>
      <c r="R101" s="48"/>
      <c r="S101" s="52">
        <f t="shared" si="14"/>
        <v>0.00625</v>
      </c>
      <c r="T101" s="3"/>
    </row>
    <row r="102" spans="1:22" ht="15.75">
      <c r="A102" s="42">
        <v>12</v>
      </c>
      <c r="B102" s="12">
        <v>66</v>
      </c>
      <c r="C102" s="43" t="s">
        <v>118</v>
      </c>
      <c r="D102" s="44">
        <v>1996</v>
      </c>
      <c r="E102" s="45" t="s">
        <v>79</v>
      </c>
      <c r="F102" s="46" t="s">
        <v>42</v>
      </c>
      <c r="G102" s="47">
        <v>0.047650462962962964</v>
      </c>
      <c r="H102" s="47">
        <v>0.02291666666666667</v>
      </c>
      <c r="I102" s="47">
        <f t="shared" si="10"/>
        <v>0.024733796296296295</v>
      </c>
      <c r="J102" s="48">
        <v>1</v>
      </c>
      <c r="K102" s="48">
        <v>5</v>
      </c>
      <c r="L102" s="48">
        <v>3</v>
      </c>
      <c r="M102" s="48" t="s">
        <v>26</v>
      </c>
      <c r="N102" s="49">
        <f t="shared" si="11"/>
        <v>9</v>
      </c>
      <c r="O102" s="50">
        <f t="shared" si="12"/>
        <v>0.030983796296296294</v>
      </c>
      <c r="P102" s="51">
        <f t="shared" si="13"/>
        <v>0.0060069444444444675</v>
      </c>
      <c r="Q102" s="48"/>
      <c r="R102" s="48"/>
      <c r="S102" s="52">
        <f t="shared" si="14"/>
        <v>0.00625</v>
      </c>
      <c r="T102" s="3"/>
      <c r="V102" s="2" t="s">
        <v>26</v>
      </c>
    </row>
    <row r="103" spans="1:20" ht="15.75">
      <c r="A103" s="42">
        <v>13</v>
      </c>
      <c r="B103" s="12">
        <v>88</v>
      </c>
      <c r="C103" s="43" t="s">
        <v>119</v>
      </c>
      <c r="D103" s="44">
        <v>1996</v>
      </c>
      <c r="E103" s="45">
        <v>1</v>
      </c>
      <c r="F103" s="46" t="s">
        <v>42</v>
      </c>
      <c r="G103" s="47">
        <v>0.05614583333333334</v>
      </c>
      <c r="H103" s="47">
        <v>0.0305555555555555</v>
      </c>
      <c r="I103" s="47">
        <f t="shared" si="10"/>
        <v>0.02559027777777784</v>
      </c>
      <c r="J103" s="48">
        <v>3</v>
      </c>
      <c r="K103" s="48">
        <v>2</v>
      </c>
      <c r="L103" s="48">
        <v>4</v>
      </c>
      <c r="M103" s="48" t="s">
        <v>26</v>
      </c>
      <c r="N103" s="49">
        <f t="shared" si="11"/>
        <v>9</v>
      </c>
      <c r="O103" s="50">
        <f t="shared" si="12"/>
        <v>0.03184027777777784</v>
      </c>
      <c r="P103" s="51">
        <f t="shared" si="13"/>
        <v>0.006863425925926016</v>
      </c>
      <c r="Q103" s="48" t="s">
        <v>26</v>
      </c>
      <c r="R103" s="48"/>
      <c r="S103" s="52">
        <f t="shared" si="14"/>
        <v>0.00625</v>
      </c>
      <c r="T103" s="3"/>
    </row>
    <row r="104" spans="1:20" ht="15.75">
      <c r="A104" s="42">
        <v>14</v>
      </c>
      <c r="B104" s="12">
        <v>67</v>
      </c>
      <c r="C104" s="53" t="s">
        <v>120</v>
      </c>
      <c r="D104" s="38">
        <v>1996</v>
      </c>
      <c r="E104" s="39">
        <v>1</v>
      </c>
      <c r="F104" s="46" t="s">
        <v>42</v>
      </c>
      <c r="G104" s="47">
        <v>0.04861111111111111</v>
      </c>
      <c r="H104" s="47">
        <v>0.02326388888888889</v>
      </c>
      <c r="I104" s="47">
        <f t="shared" si="10"/>
        <v>0.025347222222222222</v>
      </c>
      <c r="J104" s="48">
        <v>3</v>
      </c>
      <c r="K104" s="48">
        <v>3</v>
      </c>
      <c r="L104" s="48">
        <v>4</v>
      </c>
      <c r="M104" s="48" t="s">
        <v>26</v>
      </c>
      <c r="N104" s="49">
        <f t="shared" si="11"/>
        <v>10</v>
      </c>
      <c r="O104" s="50">
        <f t="shared" si="12"/>
        <v>0.03229166666666667</v>
      </c>
      <c r="P104" s="51">
        <f t="shared" si="13"/>
        <v>0.007314814814814843</v>
      </c>
      <c r="Q104" s="48" t="s">
        <v>26</v>
      </c>
      <c r="R104" s="48"/>
      <c r="S104" s="52">
        <f t="shared" si="14"/>
        <v>0.006944444444444445</v>
      </c>
      <c r="T104" s="3"/>
    </row>
    <row r="105" spans="1:20" ht="15.75">
      <c r="A105" s="42">
        <v>15</v>
      </c>
      <c r="B105" s="12">
        <v>72</v>
      </c>
      <c r="C105" s="53" t="s">
        <v>121</v>
      </c>
      <c r="D105" s="38">
        <v>1996</v>
      </c>
      <c r="E105" s="39">
        <v>3</v>
      </c>
      <c r="F105" s="46" t="s">
        <v>44</v>
      </c>
      <c r="G105" s="47">
        <v>0.05005787037037037</v>
      </c>
      <c r="H105" s="47">
        <v>0.025</v>
      </c>
      <c r="I105" s="47">
        <f t="shared" si="10"/>
        <v>0.02505787037037037</v>
      </c>
      <c r="J105" s="48">
        <v>3</v>
      </c>
      <c r="K105" s="48">
        <v>4</v>
      </c>
      <c r="L105" s="48">
        <v>4</v>
      </c>
      <c r="M105" s="48" t="s">
        <v>26</v>
      </c>
      <c r="N105" s="49">
        <f t="shared" si="11"/>
        <v>11</v>
      </c>
      <c r="O105" s="50">
        <f t="shared" si="12"/>
        <v>0.03269675925925926</v>
      </c>
      <c r="P105" s="51">
        <f t="shared" si="13"/>
        <v>0.007719907407407432</v>
      </c>
      <c r="Q105" s="48" t="s">
        <v>26</v>
      </c>
      <c r="R105" s="48"/>
      <c r="S105" s="52">
        <f t="shared" si="14"/>
        <v>0.0076388888888888895</v>
      </c>
      <c r="T105" s="3"/>
    </row>
    <row r="106" spans="1:20" ht="15.75">
      <c r="A106" s="42">
        <v>16</v>
      </c>
      <c r="B106" s="12">
        <v>87</v>
      </c>
      <c r="C106" s="43" t="s">
        <v>122</v>
      </c>
      <c r="D106" s="44">
        <v>1995</v>
      </c>
      <c r="E106" s="45">
        <v>2</v>
      </c>
      <c r="F106" s="46" t="s">
        <v>42</v>
      </c>
      <c r="G106" s="47">
        <v>0.05645833333333333</v>
      </c>
      <c r="H106" s="47">
        <v>0.0302083333333333</v>
      </c>
      <c r="I106" s="47">
        <f t="shared" si="10"/>
        <v>0.026250000000000034</v>
      </c>
      <c r="J106" s="48">
        <v>2</v>
      </c>
      <c r="K106" s="48">
        <v>3</v>
      </c>
      <c r="L106" s="48">
        <v>5</v>
      </c>
      <c r="M106" s="48" t="s">
        <v>26</v>
      </c>
      <c r="N106" s="49">
        <f t="shared" si="11"/>
        <v>10</v>
      </c>
      <c r="O106" s="50">
        <f t="shared" si="12"/>
        <v>0.03319444444444448</v>
      </c>
      <c r="P106" s="51">
        <f t="shared" si="13"/>
        <v>0.008217592592592651</v>
      </c>
      <c r="Q106" s="48" t="s">
        <v>26</v>
      </c>
      <c r="R106" s="48"/>
      <c r="S106" s="52">
        <f t="shared" si="14"/>
        <v>0.006944444444444445</v>
      </c>
      <c r="T106" s="3"/>
    </row>
    <row r="107" spans="1:20" ht="15.75">
      <c r="A107" s="42">
        <v>17</v>
      </c>
      <c r="B107" s="12">
        <v>74</v>
      </c>
      <c r="C107" s="53" t="s">
        <v>123</v>
      </c>
      <c r="D107" s="38">
        <v>1995</v>
      </c>
      <c r="E107" s="39">
        <v>2</v>
      </c>
      <c r="F107" s="46" t="s">
        <v>42</v>
      </c>
      <c r="G107" s="47">
        <v>0.05274305555555556</v>
      </c>
      <c r="H107" s="47">
        <v>0.0256944444444444</v>
      </c>
      <c r="I107" s="47">
        <f t="shared" si="10"/>
        <v>0.027048611111111155</v>
      </c>
      <c r="J107" s="48">
        <v>5</v>
      </c>
      <c r="K107" s="48">
        <v>4</v>
      </c>
      <c r="L107" s="48">
        <v>2</v>
      </c>
      <c r="M107" s="48" t="s">
        <v>26</v>
      </c>
      <c r="N107" s="49">
        <f t="shared" si="11"/>
        <v>11</v>
      </c>
      <c r="O107" s="50">
        <f t="shared" si="12"/>
        <v>0.034687500000000045</v>
      </c>
      <c r="P107" s="51">
        <f t="shared" si="13"/>
        <v>0.009710648148148218</v>
      </c>
      <c r="Q107" s="48" t="s">
        <v>26</v>
      </c>
      <c r="R107" s="48"/>
      <c r="S107" s="52">
        <f t="shared" si="14"/>
        <v>0.0076388888888888895</v>
      </c>
      <c r="T107" s="3"/>
    </row>
    <row r="108" spans="1:20" ht="15.75">
      <c r="A108" s="42">
        <v>18</v>
      </c>
      <c r="B108" s="12">
        <v>70</v>
      </c>
      <c r="C108" s="43" t="s">
        <v>124</v>
      </c>
      <c r="D108" s="44">
        <v>1996</v>
      </c>
      <c r="E108" s="45">
        <v>2</v>
      </c>
      <c r="F108" s="46" t="s">
        <v>42</v>
      </c>
      <c r="G108" s="47">
        <v>0.0525</v>
      </c>
      <c r="H108" s="47">
        <v>0.0243055555555555</v>
      </c>
      <c r="I108" s="47">
        <f t="shared" si="10"/>
        <v>0.028194444444444498</v>
      </c>
      <c r="J108" s="48">
        <v>2</v>
      </c>
      <c r="K108" s="48">
        <v>4</v>
      </c>
      <c r="L108" s="48">
        <v>4</v>
      </c>
      <c r="M108" s="48" t="s">
        <v>26</v>
      </c>
      <c r="N108" s="49">
        <f t="shared" si="11"/>
        <v>10</v>
      </c>
      <c r="O108" s="50">
        <f t="shared" si="12"/>
        <v>0.03513888888888894</v>
      </c>
      <c r="P108" s="51">
        <f t="shared" si="13"/>
        <v>0.010162037037037115</v>
      </c>
      <c r="Q108" s="48" t="s">
        <v>26</v>
      </c>
      <c r="R108" s="48"/>
      <c r="S108" s="52">
        <f t="shared" si="14"/>
        <v>0.006944444444444445</v>
      </c>
      <c r="T108" s="3"/>
    </row>
    <row r="109" spans="1:20" ht="15.75">
      <c r="A109" s="42">
        <v>19</v>
      </c>
      <c r="B109" s="12">
        <v>55</v>
      </c>
      <c r="C109" s="43" t="s">
        <v>125</v>
      </c>
      <c r="D109" s="44">
        <v>1995</v>
      </c>
      <c r="E109" s="45">
        <v>1</v>
      </c>
      <c r="F109" s="46" t="s">
        <v>42</v>
      </c>
      <c r="G109" s="47">
        <v>0.04952546296296296</v>
      </c>
      <c r="H109" s="47">
        <v>0.022569444444444444</v>
      </c>
      <c r="I109" s="47">
        <f t="shared" si="10"/>
        <v>0.026956018518518515</v>
      </c>
      <c r="J109" s="48">
        <v>4</v>
      </c>
      <c r="K109" s="48">
        <v>5</v>
      </c>
      <c r="L109" s="48">
        <v>3</v>
      </c>
      <c r="M109" s="48" t="s">
        <v>26</v>
      </c>
      <c r="N109" s="49">
        <f t="shared" si="11"/>
        <v>12</v>
      </c>
      <c r="O109" s="50">
        <f t="shared" si="12"/>
        <v>0.03528935185185185</v>
      </c>
      <c r="P109" s="51">
        <f t="shared" si="13"/>
        <v>0.010312500000000023</v>
      </c>
      <c r="Q109" s="48" t="s">
        <v>26</v>
      </c>
      <c r="R109" s="48"/>
      <c r="S109" s="52">
        <f t="shared" si="14"/>
        <v>0.008333333333333333</v>
      </c>
      <c r="T109" s="3"/>
    </row>
    <row r="110" spans="1:20" ht="15.75">
      <c r="A110" s="42">
        <v>20</v>
      </c>
      <c r="B110" s="12">
        <v>82</v>
      </c>
      <c r="C110" s="53" t="s">
        <v>126</v>
      </c>
      <c r="D110" s="38">
        <v>1996</v>
      </c>
      <c r="E110" s="39">
        <v>2</v>
      </c>
      <c r="F110" s="46" t="s">
        <v>42</v>
      </c>
      <c r="G110" s="47">
        <v>0.059687500000000004</v>
      </c>
      <c r="H110" s="47">
        <v>0.0284722222222222</v>
      </c>
      <c r="I110" s="47">
        <f t="shared" si="10"/>
        <v>0.031215277777777804</v>
      </c>
      <c r="J110" s="48">
        <v>2</v>
      </c>
      <c r="K110" s="48">
        <v>4</v>
      </c>
      <c r="L110" s="48">
        <v>1</v>
      </c>
      <c r="M110" s="48" t="s">
        <v>26</v>
      </c>
      <c r="N110" s="49">
        <f t="shared" si="11"/>
        <v>7</v>
      </c>
      <c r="O110" s="50">
        <f t="shared" si="12"/>
        <v>0.036076388888888915</v>
      </c>
      <c r="P110" s="51">
        <f t="shared" si="13"/>
        <v>0.011099537037037088</v>
      </c>
      <c r="Q110" s="48" t="s">
        <v>26</v>
      </c>
      <c r="R110" s="48"/>
      <c r="S110" s="52">
        <f t="shared" si="14"/>
        <v>0.004861111111111111</v>
      </c>
      <c r="T110" s="3"/>
    </row>
    <row r="111" spans="1:20" ht="15.75">
      <c r="A111" s="42"/>
      <c r="B111" s="12">
        <v>77</v>
      </c>
      <c r="C111" s="43" t="s">
        <v>127</v>
      </c>
      <c r="D111" s="44">
        <v>1996</v>
      </c>
      <c r="E111" s="45">
        <v>1</v>
      </c>
      <c r="F111" s="46" t="s">
        <v>42</v>
      </c>
      <c r="G111" s="47"/>
      <c r="H111" s="47"/>
      <c r="I111" s="47"/>
      <c r="J111" s="48"/>
      <c r="K111" s="48"/>
      <c r="L111" s="48"/>
      <c r="M111" s="48"/>
      <c r="N111" s="49"/>
      <c r="O111" s="50"/>
      <c r="P111" s="51"/>
      <c r="Q111" s="48"/>
      <c r="R111" s="48"/>
      <c r="S111" s="52"/>
      <c r="T111" s="3"/>
    </row>
    <row r="112" spans="1:20" ht="15.75">
      <c r="A112" s="42"/>
      <c r="B112" s="12">
        <v>80</v>
      </c>
      <c r="C112" s="43" t="s">
        <v>128</v>
      </c>
      <c r="D112" s="44">
        <v>1996</v>
      </c>
      <c r="E112" s="45" t="s">
        <v>26</v>
      </c>
      <c r="F112" s="46" t="s">
        <v>42</v>
      </c>
      <c r="G112" s="47"/>
      <c r="H112" s="47"/>
      <c r="I112" s="47"/>
      <c r="J112" s="48"/>
      <c r="K112" s="48"/>
      <c r="L112" s="48"/>
      <c r="M112" s="48"/>
      <c r="N112" s="49"/>
      <c r="O112" s="50"/>
      <c r="P112" s="51"/>
      <c r="Q112" s="48"/>
      <c r="R112" s="48"/>
      <c r="S112" s="52"/>
      <c r="T112" s="3"/>
    </row>
    <row r="113" spans="1:20" ht="15.75">
      <c r="A113" s="42"/>
      <c r="B113" s="12">
        <v>83</v>
      </c>
      <c r="C113" s="53" t="s">
        <v>129</v>
      </c>
      <c r="D113" s="38">
        <v>1996</v>
      </c>
      <c r="E113" s="39">
        <v>1</v>
      </c>
      <c r="F113" s="56" t="s">
        <v>53</v>
      </c>
      <c r="G113" s="47"/>
      <c r="H113" s="47"/>
      <c r="I113" s="47"/>
      <c r="J113" s="48"/>
      <c r="K113" s="48"/>
      <c r="L113" s="48"/>
      <c r="M113" s="48"/>
      <c r="N113" s="49"/>
      <c r="O113" s="50"/>
      <c r="P113" s="51"/>
      <c r="Q113" s="48"/>
      <c r="R113" s="48"/>
      <c r="S113" s="52"/>
      <c r="T113" s="3"/>
    </row>
    <row r="114" spans="1:20" ht="15.75">
      <c r="A114" s="42"/>
      <c r="B114" s="12">
        <v>84</v>
      </c>
      <c r="C114" s="43" t="s">
        <v>130</v>
      </c>
      <c r="D114" s="44">
        <v>1996</v>
      </c>
      <c r="E114" s="45">
        <v>1</v>
      </c>
      <c r="F114" s="46" t="s">
        <v>42</v>
      </c>
      <c r="G114" s="47" t="s">
        <v>26</v>
      </c>
      <c r="H114" s="47"/>
      <c r="I114" s="47"/>
      <c r="J114" s="48"/>
      <c r="K114" s="48"/>
      <c r="L114" s="48"/>
      <c r="M114" s="48"/>
      <c r="N114" s="49"/>
      <c r="O114" s="50"/>
      <c r="P114" s="51"/>
      <c r="Q114" s="48"/>
      <c r="R114" s="48"/>
      <c r="S114" s="52"/>
      <c r="T114" s="3"/>
    </row>
    <row r="115" spans="1:20" ht="15.75">
      <c r="A115" s="42"/>
      <c r="B115" s="12">
        <v>89</v>
      </c>
      <c r="C115" s="53" t="s">
        <v>131</v>
      </c>
      <c r="D115" s="38">
        <v>1996</v>
      </c>
      <c r="E115" s="39">
        <v>2</v>
      </c>
      <c r="F115" s="46" t="s">
        <v>42</v>
      </c>
      <c r="G115" s="47"/>
      <c r="H115" s="47"/>
      <c r="I115" s="47"/>
      <c r="J115" s="48"/>
      <c r="K115" s="48"/>
      <c r="L115" s="48"/>
      <c r="M115" s="48"/>
      <c r="N115" s="49"/>
      <c r="O115" s="50"/>
      <c r="P115" s="51"/>
      <c r="Q115" s="48"/>
      <c r="R115" s="48"/>
      <c r="S115" s="52"/>
      <c r="T115" s="3"/>
    </row>
    <row r="116" spans="1:20" ht="14.25">
      <c r="A116" s="42" t="s">
        <v>26</v>
      </c>
      <c r="C116" s="53"/>
      <c r="D116" s="38"/>
      <c r="E116" s="39"/>
      <c r="F116" s="46"/>
      <c r="G116" s="66"/>
      <c r="I116" s="67"/>
      <c r="J116" s="47"/>
      <c r="K116" s="47"/>
      <c r="L116" s="47"/>
      <c r="M116" s="47"/>
      <c r="N116" s="47"/>
      <c r="O116" s="47"/>
      <c r="P116" s="68"/>
      <c r="Q116" s="47"/>
      <c r="R116" s="47"/>
      <c r="S116" s="47"/>
      <c r="T116" s="3"/>
    </row>
    <row r="117" spans="1:20" ht="15.75">
      <c r="A117" s="42" t="s">
        <v>26</v>
      </c>
      <c r="C117" s="37" t="s">
        <v>132</v>
      </c>
      <c r="D117" s="55"/>
      <c r="E117" s="55"/>
      <c r="F117" s="63"/>
      <c r="J117" s="42"/>
      <c r="K117" s="42"/>
      <c r="L117" s="42"/>
      <c r="M117" s="42"/>
      <c r="N117" s="42"/>
      <c r="O117" s="47"/>
      <c r="P117" s="68"/>
      <c r="Q117" s="42"/>
      <c r="R117" s="42"/>
      <c r="S117" s="42"/>
      <c r="T117" s="3"/>
    </row>
    <row r="118" spans="1:20" ht="15.75">
      <c r="A118" s="42" t="s">
        <v>26</v>
      </c>
      <c r="B118" s="12" t="s">
        <v>26</v>
      </c>
      <c r="C118" s="37" t="s">
        <v>133</v>
      </c>
      <c r="D118" s="55"/>
      <c r="E118" s="55"/>
      <c r="F118" s="63"/>
      <c r="G118" s="42"/>
      <c r="H118" s="42"/>
      <c r="I118" s="47"/>
      <c r="J118" s="42"/>
      <c r="K118" s="42"/>
      <c r="L118" s="42"/>
      <c r="M118" s="42"/>
      <c r="N118" s="42"/>
      <c r="O118" s="47"/>
      <c r="P118" s="68"/>
      <c r="Q118" s="42"/>
      <c r="R118" s="42"/>
      <c r="S118" s="42"/>
      <c r="T118" s="3"/>
    </row>
    <row r="119" spans="1:20" ht="15.75">
      <c r="A119" s="42"/>
      <c r="B119" s="12"/>
      <c r="C119" s="37"/>
      <c r="D119" s="55"/>
      <c r="E119" s="55"/>
      <c r="F119" s="63"/>
      <c r="G119" s="42"/>
      <c r="H119" s="42"/>
      <c r="I119" s="47"/>
      <c r="J119" s="42"/>
      <c r="K119" s="42"/>
      <c r="L119" s="42"/>
      <c r="M119" s="42"/>
      <c r="N119" s="42"/>
      <c r="O119" s="47"/>
      <c r="P119" s="68"/>
      <c r="Q119" s="42"/>
      <c r="R119" s="42"/>
      <c r="S119" s="42"/>
      <c r="T119" s="3"/>
    </row>
    <row r="120" spans="1:20" ht="15.75">
      <c r="A120" s="42">
        <v>1</v>
      </c>
      <c r="B120" s="12">
        <v>91</v>
      </c>
      <c r="C120" s="53" t="s">
        <v>134</v>
      </c>
      <c r="D120" s="74">
        <v>1993</v>
      </c>
      <c r="E120" s="75" t="s">
        <v>79</v>
      </c>
      <c r="F120" s="56" t="s">
        <v>53</v>
      </c>
      <c r="G120" s="47">
        <v>0.057824074074074076</v>
      </c>
      <c r="H120" s="47">
        <v>0.0315972222222221</v>
      </c>
      <c r="I120" s="47">
        <f aca="true" t="shared" si="15" ref="I120:I132">G120-H120</f>
        <v>0.026226851851851973</v>
      </c>
      <c r="J120" s="48">
        <v>1</v>
      </c>
      <c r="K120" s="48">
        <v>1</v>
      </c>
      <c r="L120" s="48">
        <v>3</v>
      </c>
      <c r="M120" s="48">
        <v>0</v>
      </c>
      <c r="N120" s="49">
        <f aca="true" t="shared" si="16" ref="N120:N132">SUM(J120:M120)</f>
        <v>5</v>
      </c>
      <c r="O120" s="50">
        <f aca="true" t="shared" si="17" ref="O120:O132">I120+S120</f>
        <v>0.029699074074074197</v>
      </c>
      <c r="P120" s="51">
        <f aca="true" t="shared" si="18" ref="P120:P132">O120-$O$120</f>
        <v>0</v>
      </c>
      <c r="Q120" s="48">
        <v>1</v>
      </c>
      <c r="R120" s="48"/>
      <c r="S120" s="52">
        <f aca="true" t="shared" si="19" ref="S120:S132">N120*"0:01:00"</f>
        <v>0.0034722222222222225</v>
      </c>
      <c r="T120" s="3"/>
    </row>
    <row r="121" spans="1:20" ht="15.75">
      <c r="A121" s="42">
        <v>2</v>
      </c>
      <c r="B121" s="12">
        <v>92</v>
      </c>
      <c r="C121" s="53" t="s">
        <v>135</v>
      </c>
      <c r="D121" s="74">
        <v>1994</v>
      </c>
      <c r="E121" s="75" t="s">
        <v>79</v>
      </c>
      <c r="F121" s="76" t="s">
        <v>136</v>
      </c>
      <c r="G121" s="47">
        <v>0.057638888888888885</v>
      </c>
      <c r="H121" s="47">
        <v>0.0319444444444443</v>
      </c>
      <c r="I121" s="47">
        <f t="shared" si="15"/>
        <v>0.025694444444444582</v>
      </c>
      <c r="J121" s="48">
        <v>3</v>
      </c>
      <c r="K121" s="48">
        <v>2</v>
      </c>
      <c r="L121" s="48">
        <v>1</v>
      </c>
      <c r="M121" s="48">
        <v>2</v>
      </c>
      <c r="N121" s="49">
        <f t="shared" si="16"/>
        <v>8</v>
      </c>
      <c r="O121" s="50">
        <f t="shared" si="17"/>
        <v>0.03125000000000014</v>
      </c>
      <c r="P121" s="51">
        <f t="shared" si="18"/>
        <v>0.0015509259259259417</v>
      </c>
      <c r="Q121" s="48">
        <v>1</v>
      </c>
      <c r="R121" s="48"/>
      <c r="S121" s="52">
        <f t="shared" si="19"/>
        <v>0.005555555555555556</v>
      </c>
      <c r="T121" s="3"/>
    </row>
    <row r="122" spans="1:20" ht="15.75">
      <c r="A122" s="42">
        <v>3</v>
      </c>
      <c r="B122" s="12">
        <v>102</v>
      </c>
      <c r="C122" s="43" t="s">
        <v>137</v>
      </c>
      <c r="D122" s="64">
        <v>1993</v>
      </c>
      <c r="E122" s="65" t="s">
        <v>79</v>
      </c>
      <c r="F122" s="56" t="s">
        <v>53</v>
      </c>
      <c r="G122" s="47">
        <v>0.06349537037037037</v>
      </c>
      <c r="H122" s="47">
        <v>0.0354166666666663</v>
      </c>
      <c r="I122" s="47">
        <f t="shared" si="15"/>
        <v>0.02807870370370407</v>
      </c>
      <c r="J122" s="48">
        <v>2</v>
      </c>
      <c r="K122" s="48">
        <v>2</v>
      </c>
      <c r="L122" s="48">
        <v>0</v>
      </c>
      <c r="M122" s="48">
        <v>2</v>
      </c>
      <c r="N122" s="49">
        <f t="shared" si="16"/>
        <v>6</v>
      </c>
      <c r="O122" s="50">
        <f t="shared" si="17"/>
        <v>0.032245370370370736</v>
      </c>
      <c r="P122" s="51">
        <f t="shared" si="18"/>
        <v>0.0025462962962965394</v>
      </c>
      <c r="Q122" s="48">
        <v>1</v>
      </c>
      <c r="R122" s="48"/>
      <c r="S122" s="52">
        <f t="shared" si="19"/>
        <v>0.004166666666666667</v>
      </c>
      <c r="T122" s="3"/>
    </row>
    <row r="123" spans="1:20" ht="15.75">
      <c r="A123" s="42">
        <v>4</v>
      </c>
      <c r="B123" s="12">
        <v>103</v>
      </c>
      <c r="C123" s="53" t="s">
        <v>138</v>
      </c>
      <c r="D123" s="74">
        <v>1993</v>
      </c>
      <c r="E123" s="75" t="s">
        <v>79</v>
      </c>
      <c r="F123" s="46" t="s">
        <v>139</v>
      </c>
      <c r="G123" s="47">
        <v>0.06479166666666666</v>
      </c>
      <c r="H123" s="47">
        <v>0.0357638888888885</v>
      </c>
      <c r="I123" s="47">
        <f t="shared" si="15"/>
        <v>0.029027777777778166</v>
      </c>
      <c r="J123" s="48">
        <v>1</v>
      </c>
      <c r="K123" s="48">
        <v>2</v>
      </c>
      <c r="L123" s="48">
        <v>0</v>
      </c>
      <c r="M123" s="48">
        <v>2</v>
      </c>
      <c r="N123" s="49">
        <f t="shared" si="16"/>
        <v>5</v>
      </c>
      <c r="O123" s="50">
        <f t="shared" si="17"/>
        <v>0.03250000000000039</v>
      </c>
      <c r="P123" s="51">
        <f t="shared" si="18"/>
        <v>0.0028009259259261926</v>
      </c>
      <c r="Q123" s="48">
        <v>1</v>
      </c>
      <c r="R123" s="48"/>
      <c r="S123" s="52">
        <f t="shared" si="19"/>
        <v>0.0034722222222222225</v>
      </c>
      <c r="T123" s="3"/>
    </row>
    <row r="124" spans="1:20" ht="15.75">
      <c r="A124" s="42">
        <v>5</v>
      </c>
      <c r="B124" s="12">
        <v>101</v>
      </c>
      <c r="C124" s="53" t="s">
        <v>140</v>
      </c>
      <c r="D124" s="74">
        <v>1994</v>
      </c>
      <c r="E124" s="75">
        <v>1</v>
      </c>
      <c r="F124" s="46" t="s">
        <v>42</v>
      </c>
      <c r="G124" s="47">
        <v>0.06440972222222223</v>
      </c>
      <c r="H124" s="47">
        <v>0.0350694444444441</v>
      </c>
      <c r="I124" s="47">
        <f t="shared" si="15"/>
        <v>0.02934027777777813</v>
      </c>
      <c r="J124" s="48">
        <v>1</v>
      </c>
      <c r="K124" s="48">
        <v>2</v>
      </c>
      <c r="L124" s="48">
        <v>0</v>
      </c>
      <c r="M124" s="48">
        <v>2</v>
      </c>
      <c r="N124" s="49">
        <f t="shared" si="16"/>
        <v>5</v>
      </c>
      <c r="O124" s="50">
        <f t="shared" si="17"/>
        <v>0.032812500000000355</v>
      </c>
      <c r="P124" s="51">
        <f t="shared" si="18"/>
        <v>0.003113425925926158</v>
      </c>
      <c r="Q124" s="48">
        <v>1</v>
      </c>
      <c r="R124" s="48"/>
      <c r="S124" s="52">
        <f t="shared" si="19"/>
        <v>0.0034722222222222225</v>
      </c>
      <c r="T124" s="3"/>
    </row>
    <row r="125" spans="1:20" ht="15.75">
      <c r="A125" s="42">
        <v>6</v>
      </c>
      <c r="B125" s="12">
        <v>94</v>
      </c>
      <c r="C125" s="43" t="s">
        <v>141</v>
      </c>
      <c r="D125" s="64">
        <v>1994</v>
      </c>
      <c r="E125" s="65">
        <v>1</v>
      </c>
      <c r="F125" s="56" t="s">
        <v>44</v>
      </c>
      <c r="G125" s="47">
        <v>0.0602199074074074</v>
      </c>
      <c r="H125" s="47">
        <v>0.0326388888888887</v>
      </c>
      <c r="I125" s="47">
        <f t="shared" si="15"/>
        <v>0.027581018518518706</v>
      </c>
      <c r="J125" s="48">
        <v>1</v>
      </c>
      <c r="K125" s="48">
        <v>2</v>
      </c>
      <c r="L125" s="48">
        <v>2</v>
      </c>
      <c r="M125" s="48">
        <v>3</v>
      </c>
      <c r="N125" s="49">
        <f t="shared" si="16"/>
        <v>8</v>
      </c>
      <c r="O125" s="50">
        <f t="shared" si="17"/>
        <v>0.03313657407407426</v>
      </c>
      <c r="P125" s="51">
        <f t="shared" si="18"/>
        <v>0.0034375000000000655</v>
      </c>
      <c r="Q125" s="48">
        <v>1</v>
      </c>
      <c r="R125" s="48"/>
      <c r="S125" s="52">
        <f t="shared" si="19"/>
        <v>0.005555555555555556</v>
      </c>
      <c r="T125" s="3"/>
    </row>
    <row r="126" spans="1:20" ht="15.75">
      <c r="A126" s="42">
        <v>7</v>
      </c>
      <c r="B126" s="12">
        <v>98</v>
      </c>
      <c r="C126" s="53" t="s">
        <v>142</v>
      </c>
      <c r="D126" s="74">
        <v>1994</v>
      </c>
      <c r="E126" s="75">
        <v>1</v>
      </c>
      <c r="F126" s="46" t="s">
        <v>42</v>
      </c>
      <c r="G126" s="47">
        <v>0.06513888888888889</v>
      </c>
      <c r="H126" s="47">
        <v>0.0340277777777775</v>
      </c>
      <c r="I126" s="47">
        <f t="shared" si="15"/>
        <v>0.031111111111111388</v>
      </c>
      <c r="J126" s="48">
        <v>1</v>
      </c>
      <c r="K126" s="48">
        <v>0</v>
      </c>
      <c r="L126" s="48">
        <v>2</v>
      </c>
      <c r="M126" s="48">
        <v>0</v>
      </c>
      <c r="N126" s="49">
        <f t="shared" si="16"/>
        <v>3</v>
      </c>
      <c r="O126" s="50">
        <f t="shared" si="17"/>
        <v>0.03319444444444472</v>
      </c>
      <c r="P126" s="51">
        <f t="shared" si="18"/>
        <v>0.0034953703703705236</v>
      </c>
      <c r="Q126" s="48">
        <v>1</v>
      </c>
      <c r="R126" s="48"/>
      <c r="S126" s="52">
        <f t="shared" si="19"/>
        <v>0.0020833333333333333</v>
      </c>
      <c r="T126" s="3"/>
    </row>
    <row r="127" spans="1:20" ht="15.75">
      <c r="A127" s="42">
        <v>8</v>
      </c>
      <c r="B127" s="12">
        <v>104</v>
      </c>
      <c r="C127" s="53" t="s">
        <v>143</v>
      </c>
      <c r="D127" s="74">
        <v>1993</v>
      </c>
      <c r="E127" s="75">
        <v>1</v>
      </c>
      <c r="F127" s="46" t="s">
        <v>42</v>
      </c>
      <c r="G127" s="47">
        <v>0.06359027777777777</v>
      </c>
      <c r="H127" s="47">
        <v>0.0361111111111107</v>
      </c>
      <c r="I127" s="47">
        <f t="shared" si="15"/>
        <v>0.027479166666667075</v>
      </c>
      <c r="J127" s="48">
        <v>4</v>
      </c>
      <c r="K127" s="48">
        <v>3</v>
      </c>
      <c r="L127" s="48">
        <v>1</v>
      </c>
      <c r="M127" s="48">
        <v>4</v>
      </c>
      <c r="N127" s="49">
        <f t="shared" si="16"/>
        <v>12</v>
      </c>
      <c r="O127" s="50">
        <f t="shared" si="17"/>
        <v>0.035812500000000407</v>
      </c>
      <c r="P127" s="51">
        <f t="shared" si="18"/>
        <v>0.006113425925926209</v>
      </c>
      <c r="Q127" s="48">
        <v>2</v>
      </c>
      <c r="R127" s="48"/>
      <c r="S127" s="52">
        <f t="shared" si="19"/>
        <v>0.008333333333333333</v>
      </c>
      <c r="T127" s="3"/>
    </row>
    <row r="128" spans="1:20" ht="15.75">
      <c r="A128" s="42">
        <v>9</v>
      </c>
      <c r="B128" s="12">
        <v>100</v>
      </c>
      <c r="C128" s="53" t="s">
        <v>144</v>
      </c>
      <c r="D128" s="74">
        <v>1994</v>
      </c>
      <c r="E128" s="75">
        <v>1</v>
      </c>
      <c r="F128" s="56" t="s">
        <v>53</v>
      </c>
      <c r="G128" s="47">
        <v>0.06221064814814815</v>
      </c>
      <c r="H128" s="47">
        <v>0.0347222222222219</v>
      </c>
      <c r="I128" s="47">
        <f t="shared" si="15"/>
        <v>0.02748842592592625</v>
      </c>
      <c r="J128" s="48">
        <v>1</v>
      </c>
      <c r="K128" s="48">
        <v>4</v>
      </c>
      <c r="L128" s="48">
        <v>5</v>
      </c>
      <c r="M128" s="48">
        <v>2</v>
      </c>
      <c r="N128" s="49">
        <f t="shared" si="16"/>
        <v>12</v>
      </c>
      <c r="O128" s="50">
        <f t="shared" si="17"/>
        <v>0.03582175925925958</v>
      </c>
      <c r="P128" s="51">
        <f t="shared" si="18"/>
        <v>0.006122685185185384</v>
      </c>
      <c r="Q128" s="48">
        <v>2</v>
      </c>
      <c r="R128" s="48"/>
      <c r="S128" s="52">
        <f t="shared" si="19"/>
        <v>0.008333333333333333</v>
      </c>
      <c r="T128" s="3"/>
    </row>
    <row r="129" spans="1:20" ht="15.75">
      <c r="A129" s="42">
        <v>10</v>
      </c>
      <c r="B129" s="12">
        <v>95</v>
      </c>
      <c r="C129" s="53" t="s">
        <v>145</v>
      </c>
      <c r="D129" s="74">
        <v>1993</v>
      </c>
      <c r="E129" s="75">
        <v>1</v>
      </c>
      <c r="F129" s="46" t="s">
        <v>42</v>
      </c>
      <c r="G129" s="47">
        <v>0.06138888888888889</v>
      </c>
      <c r="H129" s="47">
        <v>0.0329861111111109</v>
      </c>
      <c r="I129" s="47">
        <f t="shared" si="15"/>
        <v>0.028402777777777992</v>
      </c>
      <c r="J129" s="48">
        <v>5</v>
      </c>
      <c r="K129" s="48">
        <v>2</v>
      </c>
      <c r="L129" s="48">
        <v>1</v>
      </c>
      <c r="M129" s="48">
        <v>3</v>
      </c>
      <c r="N129" s="49">
        <f t="shared" si="16"/>
        <v>11</v>
      </c>
      <c r="O129" s="50">
        <f t="shared" si="17"/>
        <v>0.03604166666666688</v>
      </c>
      <c r="P129" s="51">
        <f t="shared" si="18"/>
        <v>0.006342592592592684</v>
      </c>
      <c r="Q129" s="48">
        <v>2</v>
      </c>
      <c r="R129" s="48"/>
      <c r="S129" s="52">
        <f t="shared" si="19"/>
        <v>0.0076388888888888895</v>
      </c>
      <c r="T129" s="3"/>
    </row>
    <row r="130" spans="1:20" ht="15.75">
      <c r="A130" s="42">
        <v>11</v>
      </c>
      <c r="B130" s="12">
        <v>93</v>
      </c>
      <c r="C130" s="53" t="s">
        <v>146</v>
      </c>
      <c r="D130" s="74">
        <v>1994</v>
      </c>
      <c r="E130" s="75">
        <v>1</v>
      </c>
      <c r="F130" s="46" t="s">
        <v>42</v>
      </c>
      <c r="G130" s="47">
        <v>0.0628611111111111</v>
      </c>
      <c r="H130" s="47">
        <v>0.0322916666666665</v>
      </c>
      <c r="I130" s="47">
        <f t="shared" si="15"/>
        <v>0.0305694444444446</v>
      </c>
      <c r="J130" s="48">
        <v>1</v>
      </c>
      <c r="K130" s="48">
        <v>3</v>
      </c>
      <c r="L130" s="48">
        <v>4</v>
      </c>
      <c r="M130" s="48">
        <v>3</v>
      </c>
      <c r="N130" s="49">
        <f t="shared" si="16"/>
        <v>11</v>
      </c>
      <c r="O130" s="50">
        <f t="shared" si="17"/>
        <v>0.03820833333333349</v>
      </c>
      <c r="P130" s="51">
        <f t="shared" si="18"/>
        <v>0.008509259259259293</v>
      </c>
      <c r="Q130" s="48">
        <v>3</v>
      </c>
      <c r="R130" s="48"/>
      <c r="S130" s="52">
        <f t="shared" si="19"/>
        <v>0.0076388888888888895</v>
      </c>
      <c r="T130" s="3"/>
    </row>
    <row r="131" spans="1:20" ht="15.75">
      <c r="A131" s="42">
        <v>12</v>
      </c>
      <c r="B131" s="12">
        <v>99</v>
      </c>
      <c r="C131" s="53" t="s">
        <v>147</v>
      </c>
      <c r="D131" s="74">
        <v>1994</v>
      </c>
      <c r="E131" s="75">
        <v>1</v>
      </c>
      <c r="F131" s="46" t="s">
        <v>42</v>
      </c>
      <c r="G131" s="47">
        <v>0.0628587962962963</v>
      </c>
      <c r="H131" s="47">
        <v>0.0343749999999997</v>
      </c>
      <c r="I131" s="47">
        <f t="shared" si="15"/>
        <v>0.028483796296296604</v>
      </c>
      <c r="J131" s="48">
        <v>5</v>
      </c>
      <c r="K131" s="48">
        <v>3</v>
      </c>
      <c r="L131" s="48">
        <v>4</v>
      </c>
      <c r="M131" s="48">
        <v>3</v>
      </c>
      <c r="N131" s="49">
        <f t="shared" si="16"/>
        <v>15</v>
      </c>
      <c r="O131" s="50">
        <f t="shared" si="17"/>
        <v>0.038900462962963275</v>
      </c>
      <c r="P131" s="51">
        <f t="shared" si="18"/>
        <v>0.009201388888889078</v>
      </c>
      <c r="Q131" s="48">
        <v>3</v>
      </c>
      <c r="R131" s="48"/>
      <c r="S131" s="52">
        <f t="shared" si="19"/>
        <v>0.010416666666666668</v>
      </c>
      <c r="T131" s="3"/>
    </row>
    <row r="132" spans="1:20" ht="15.75">
      <c r="A132" s="42">
        <v>13</v>
      </c>
      <c r="B132" s="12">
        <v>96</v>
      </c>
      <c r="C132" s="53" t="s">
        <v>148</v>
      </c>
      <c r="D132" s="74">
        <v>1994</v>
      </c>
      <c r="E132" s="75" t="s">
        <v>79</v>
      </c>
      <c r="F132" s="56" t="s">
        <v>53</v>
      </c>
      <c r="G132" s="47">
        <v>0.06335648148148149</v>
      </c>
      <c r="H132" s="47">
        <v>0.0333333333333331</v>
      </c>
      <c r="I132" s="47">
        <f t="shared" si="15"/>
        <v>0.03002314814814839</v>
      </c>
      <c r="J132" s="48">
        <v>3</v>
      </c>
      <c r="K132" s="48">
        <v>2</v>
      </c>
      <c r="L132" s="48">
        <v>5</v>
      </c>
      <c r="M132" s="48">
        <v>3</v>
      </c>
      <c r="N132" s="49">
        <f t="shared" si="16"/>
        <v>13</v>
      </c>
      <c r="O132" s="50">
        <f t="shared" si="17"/>
        <v>0.03905092592592617</v>
      </c>
      <c r="P132" s="51">
        <f t="shared" si="18"/>
        <v>0.009351851851851972</v>
      </c>
      <c r="Q132" s="48">
        <v>3</v>
      </c>
      <c r="R132" s="48"/>
      <c r="S132" s="52">
        <f t="shared" si="19"/>
        <v>0.009027777777777779</v>
      </c>
      <c r="T132" s="3"/>
    </row>
    <row r="133" spans="1:20" ht="15.75">
      <c r="A133" s="42"/>
      <c r="B133" s="12">
        <v>90</v>
      </c>
      <c r="C133" s="43" t="s">
        <v>149</v>
      </c>
      <c r="D133" s="64">
        <v>1993</v>
      </c>
      <c r="E133" s="65">
        <v>1</v>
      </c>
      <c r="F133" s="46" t="s">
        <v>42</v>
      </c>
      <c r="G133" s="47" t="s">
        <v>26</v>
      </c>
      <c r="H133" s="47"/>
      <c r="I133" s="47"/>
      <c r="J133" s="48"/>
      <c r="K133" s="48"/>
      <c r="L133" s="48"/>
      <c r="M133" s="48"/>
      <c r="N133" s="49"/>
      <c r="O133" s="50"/>
      <c r="P133" s="51"/>
      <c r="Q133" s="48"/>
      <c r="R133" s="48"/>
      <c r="S133" s="52"/>
      <c r="T133" s="3"/>
    </row>
    <row r="134" spans="1:20" ht="15.75">
      <c r="A134" s="42"/>
      <c r="B134" s="12">
        <v>97</v>
      </c>
      <c r="C134" s="70" t="s">
        <v>150</v>
      </c>
      <c r="D134" s="77">
        <v>1993</v>
      </c>
      <c r="E134" s="78">
        <v>1</v>
      </c>
      <c r="F134" s="46" t="s">
        <v>42</v>
      </c>
      <c r="G134" s="47" t="s">
        <v>26</v>
      </c>
      <c r="H134" s="47"/>
      <c r="I134" s="47"/>
      <c r="J134" s="48"/>
      <c r="K134" s="48"/>
      <c r="L134" s="48"/>
      <c r="M134" s="48"/>
      <c r="N134" s="49"/>
      <c r="O134" s="50"/>
      <c r="P134" s="51"/>
      <c r="Q134" s="48"/>
      <c r="R134" s="48"/>
      <c r="S134" s="52"/>
      <c r="T134" s="3"/>
    </row>
    <row r="135" spans="1:20" ht="15.75">
      <c r="A135" s="42"/>
      <c r="B135" s="12"/>
      <c r="C135" s="53"/>
      <c r="D135" s="74"/>
      <c r="E135" s="75"/>
      <c r="F135" s="46"/>
      <c r="G135" s="47"/>
      <c r="H135" s="47"/>
      <c r="I135" s="47"/>
      <c r="J135" s="57"/>
      <c r="K135" s="57"/>
      <c r="L135" s="57"/>
      <c r="M135" s="57"/>
      <c r="N135" s="58"/>
      <c r="O135" s="59"/>
      <c r="P135" s="60"/>
      <c r="Q135" s="57"/>
      <c r="R135" s="57"/>
      <c r="S135" s="61"/>
      <c r="T135" s="3"/>
    </row>
    <row r="136" spans="1:20" ht="15.75">
      <c r="A136" s="42"/>
      <c r="B136" s="12"/>
      <c r="C136" s="53"/>
      <c r="D136" s="74"/>
      <c r="E136" s="75"/>
      <c r="F136" s="46"/>
      <c r="G136" s="47"/>
      <c r="H136" s="47"/>
      <c r="I136" s="47"/>
      <c r="J136" s="57"/>
      <c r="K136" s="57"/>
      <c r="L136" s="57"/>
      <c r="M136" s="57"/>
      <c r="N136" s="58"/>
      <c r="O136" s="59"/>
      <c r="P136" s="60"/>
      <c r="Q136" s="57"/>
      <c r="R136" s="57"/>
      <c r="S136" s="61"/>
      <c r="T136" s="3"/>
    </row>
    <row r="137" spans="1:20" ht="15.75">
      <c r="A137" s="42"/>
      <c r="B137" s="12"/>
      <c r="C137" s="53"/>
      <c r="D137" s="74"/>
      <c r="E137" s="75"/>
      <c r="F137" s="46"/>
      <c r="G137" s="47"/>
      <c r="H137" s="47"/>
      <c r="I137" s="47"/>
      <c r="J137" s="57"/>
      <c r="K137" s="57"/>
      <c r="L137" s="57"/>
      <c r="M137" s="57"/>
      <c r="N137" s="58"/>
      <c r="O137" s="59"/>
      <c r="P137" s="60"/>
      <c r="Q137" s="57"/>
      <c r="R137" s="57"/>
      <c r="S137" s="61"/>
      <c r="T137" s="3"/>
    </row>
    <row r="138" spans="1:20" ht="15.75">
      <c r="A138" s="42"/>
      <c r="B138" s="12"/>
      <c r="C138" s="53"/>
      <c r="D138" s="74"/>
      <c r="E138" s="75"/>
      <c r="F138" s="46"/>
      <c r="G138" s="47"/>
      <c r="H138" s="47"/>
      <c r="I138" s="47"/>
      <c r="J138" s="57"/>
      <c r="K138" s="57"/>
      <c r="L138" s="57"/>
      <c r="M138" s="57"/>
      <c r="N138" s="58"/>
      <c r="O138" s="59"/>
      <c r="P138" s="60"/>
      <c r="Q138" s="57"/>
      <c r="R138" s="57"/>
      <c r="S138" s="61"/>
      <c r="T138" s="3"/>
    </row>
    <row r="139" spans="1:20" ht="15.75">
      <c r="A139" s="42"/>
      <c r="B139" s="12"/>
      <c r="C139" s="53"/>
      <c r="D139" s="74"/>
      <c r="E139" s="75"/>
      <c r="F139" s="46"/>
      <c r="G139" s="47"/>
      <c r="H139" s="47"/>
      <c r="I139" s="47"/>
      <c r="J139" s="57"/>
      <c r="K139" s="57"/>
      <c r="L139" s="57"/>
      <c r="M139" s="57"/>
      <c r="N139" s="58"/>
      <c r="O139" s="59"/>
      <c r="P139" s="60"/>
      <c r="Q139" s="57"/>
      <c r="R139" s="57"/>
      <c r="S139" s="61"/>
      <c r="T139" s="3"/>
    </row>
    <row r="140" spans="1:20" ht="15.75">
      <c r="A140" s="42"/>
      <c r="B140" s="12"/>
      <c r="C140" s="53"/>
      <c r="D140" s="74"/>
      <c r="E140" s="75"/>
      <c r="F140" s="46"/>
      <c r="G140" s="47"/>
      <c r="H140" s="47"/>
      <c r="I140" s="47"/>
      <c r="J140" s="57"/>
      <c r="K140" s="57"/>
      <c r="L140" s="57"/>
      <c r="M140" s="57"/>
      <c r="N140" s="58"/>
      <c r="O140" s="59"/>
      <c r="P140" s="60"/>
      <c r="Q140" s="57"/>
      <c r="R140" s="57"/>
      <c r="S140" s="61"/>
      <c r="T140" s="3"/>
    </row>
    <row r="141" spans="1:20" ht="15.75">
      <c r="A141" s="42"/>
      <c r="B141" s="12"/>
      <c r="C141" s="53"/>
      <c r="D141" s="74"/>
      <c r="E141" s="75"/>
      <c r="F141" s="46"/>
      <c r="G141" s="47"/>
      <c r="H141" s="47"/>
      <c r="I141" s="47"/>
      <c r="J141" s="57"/>
      <c r="K141" s="57"/>
      <c r="L141" s="57"/>
      <c r="M141" s="57"/>
      <c r="N141" s="58"/>
      <c r="O141" s="59"/>
      <c r="P141" s="60"/>
      <c r="Q141" s="57"/>
      <c r="R141" s="57"/>
      <c r="S141" s="61"/>
      <c r="T141" s="3"/>
    </row>
    <row r="142" spans="1:20" ht="15.75" customHeight="1">
      <c r="A142" s="42" t="s">
        <v>26</v>
      </c>
      <c r="C142" s="37" t="s">
        <v>132</v>
      </c>
      <c r="D142" s="55"/>
      <c r="E142" s="55"/>
      <c r="F142" s="63"/>
      <c r="T142" s="3"/>
    </row>
    <row r="143" spans="1:20" ht="15.75" customHeight="1">
      <c r="A143" s="42" t="s">
        <v>26</v>
      </c>
      <c r="B143" s="12" t="s">
        <v>26</v>
      </c>
      <c r="C143" s="37" t="s">
        <v>151</v>
      </c>
      <c r="D143" s="55"/>
      <c r="E143" s="55"/>
      <c r="F143" s="63"/>
      <c r="T143" s="3"/>
    </row>
    <row r="144" spans="1:20" ht="15.75" customHeight="1">
      <c r="A144" s="42"/>
      <c r="B144" s="12"/>
      <c r="C144" s="37"/>
      <c r="D144" s="55"/>
      <c r="E144" s="55"/>
      <c r="F144" s="63"/>
      <c r="T144" s="3"/>
    </row>
    <row r="145" spans="1:20" ht="15.75" customHeight="1">
      <c r="A145" s="42">
        <v>1</v>
      </c>
      <c r="B145" s="12">
        <v>107</v>
      </c>
      <c r="C145" s="70" t="s">
        <v>152</v>
      </c>
      <c r="D145" s="79">
        <v>1991</v>
      </c>
      <c r="E145" s="72" t="s">
        <v>79</v>
      </c>
      <c r="F145" s="46" t="s">
        <v>44</v>
      </c>
      <c r="G145" s="47">
        <v>0.06358796296296297</v>
      </c>
      <c r="H145" s="47">
        <v>0.0371527777777775</v>
      </c>
      <c r="I145" s="47">
        <f>G145-H145</f>
        <v>0.02643518518518547</v>
      </c>
      <c r="J145" s="48">
        <v>0</v>
      </c>
      <c r="K145" s="48">
        <v>2</v>
      </c>
      <c r="L145" s="48">
        <v>1</v>
      </c>
      <c r="M145" s="48">
        <v>2</v>
      </c>
      <c r="N145" s="49">
        <f>SUM(J145:M145)</f>
        <v>5</v>
      </c>
      <c r="O145" s="50">
        <f>I145+S145</f>
        <v>0.029907407407407695</v>
      </c>
      <c r="P145" s="51">
        <f>O145-$O$145</f>
        <v>0</v>
      </c>
      <c r="Q145" s="48">
        <v>1</v>
      </c>
      <c r="R145" s="48"/>
      <c r="S145" s="52">
        <f>N145*"0:01:00"</f>
        <v>0.0034722222222222225</v>
      </c>
      <c r="T145" s="3"/>
    </row>
    <row r="146" spans="1:20" ht="15.75" customHeight="1">
      <c r="A146" s="42">
        <v>2</v>
      </c>
      <c r="B146" s="12">
        <v>111</v>
      </c>
      <c r="C146" s="53" t="s">
        <v>153</v>
      </c>
      <c r="D146" s="38">
        <v>1992</v>
      </c>
      <c r="E146" s="39" t="s">
        <v>79</v>
      </c>
      <c r="F146" s="46" t="s">
        <v>154</v>
      </c>
      <c r="G146" s="47">
        <v>0.06518518518518518</v>
      </c>
      <c r="H146" s="47">
        <v>0.0385416666666667</v>
      </c>
      <c r="I146" s="47">
        <f>G146-H146</f>
        <v>0.026643518518518476</v>
      </c>
      <c r="J146" s="48">
        <v>0</v>
      </c>
      <c r="K146" s="48">
        <v>3</v>
      </c>
      <c r="L146" s="48">
        <v>2</v>
      </c>
      <c r="M146" s="48">
        <v>0</v>
      </c>
      <c r="N146" s="49">
        <f>SUM(J146:M146)</f>
        <v>5</v>
      </c>
      <c r="O146" s="50">
        <f>I146+S146</f>
        <v>0.0301157407407407</v>
      </c>
      <c r="P146" s="51">
        <f>O146-$O$145</f>
        <v>0.00020833333333300508</v>
      </c>
      <c r="Q146" s="48">
        <v>1</v>
      </c>
      <c r="R146" s="48"/>
      <c r="S146" s="52">
        <f>N146*"0:01:00"</f>
        <v>0.0034722222222222225</v>
      </c>
      <c r="T146" s="3"/>
    </row>
    <row r="147" spans="1:20" ht="15.75" customHeight="1">
      <c r="A147" s="42">
        <v>3</v>
      </c>
      <c r="B147" s="12">
        <v>108</v>
      </c>
      <c r="C147" s="70" t="s">
        <v>155</v>
      </c>
      <c r="D147" s="79">
        <v>1992</v>
      </c>
      <c r="E147" s="72" t="s">
        <v>79</v>
      </c>
      <c r="F147" s="73" t="s">
        <v>156</v>
      </c>
      <c r="G147" s="47">
        <v>0.06361111111111112</v>
      </c>
      <c r="H147" s="47">
        <v>0.0374999999999998</v>
      </c>
      <c r="I147" s="47">
        <f>G147-H147</f>
        <v>0.02611111111111132</v>
      </c>
      <c r="J147" s="48">
        <v>3</v>
      </c>
      <c r="K147" s="48">
        <v>2</v>
      </c>
      <c r="L147" s="48">
        <v>3</v>
      </c>
      <c r="M147" s="48">
        <v>3</v>
      </c>
      <c r="N147" s="49">
        <f>SUM(J147:M147)</f>
        <v>11</v>
      </c>
      <c r="O147" s="50">
        <f>I147+S147</f>
        <v>0.03375000000000021</v>
      </c>
      <c r="P147" s="51">
        <f>O147-$O$145</f>
        <v>0.0038425925925925156</v>
      </c>
      <c r="Q147" s="48">
        <v>1</v>
      </c>
      <c r="R147" s="48"/>
      <c r="S147" s="52">
        <f>N147*"0:01:00"</f>
        <v>0.0076388888888888895</v>
      </c>
      <c r="T147" s="3"/>
    </row>
    <row r="148" spans="1:20" ht="15.75" customHeight="1">
      <c r="A148" s="42">
        <v>4</v>
      </c>
      <c r="B148" s="12">
        <v>109</v>
      </c>
      <c r="C148" s="53" t="s">
        <v>157</v>
      </c>
      <c r="D148" s="38">
        <v>1992</v>
      </c>
      <c r="E148" s="39" t="s">
        <v>79</v>
      </c>
      <c r="F148" s="46" t="s">
        <v>42</v>
      </c>
      <c r="G148" s="47">
        <v>0.06564814814814814</v>
      </c>
      <c r="H148" s="47">
        <v>0.0378472222222221</v>
      </c>
      <c r="I148" s="47">
        <f>G148-H148</f>
        <v>0.027800925925926034</v>
      </c>
      <c r="J148" s="48">
        <v>2</v>
      </c>
      <c r="K148" s="48">
        <v>3</v>
      </c>
      <c r="L148" s="48">
        <v>4</v>
      </c>
      <c r="M148" s="48">
        <v>4</v>
      </c>
      <c r="N148" s="49">
        <f>SUM(J148:M148)</f>
        <v>13</v>
      </c>
      <c r="O148" s="50">
        <f>I148+S148</f>
        <v>0.036828703703703815</v>
      </c>
      <c r="P148" s="51">
        <f>O148-$O$145</f>
        <v>0.00692129629629612</v>
      </c>
      <c r="Q148" s="48">
        <v>2</v>
      </c>
      <c r="R148" s="48"/>
      <c r="S148" s="52">
        <f>N148*"0:01:00"</f>
        <v>0.009027777777777779</v>
      </c>
      <c r="T148" s="3"/>
    </row>
    <row r="149" spans="1:20" ht="15.75" customHeight="1">
      <c r="A149" s="42">
        <v>5</v>
      </c>
      <c r="B149" s="12">
        <v>105</v>
      </c>
      <c r="C149" s="80" t="s">
        <v>158</v>
      </c>
      <c r="D149" s="81">
        <v>1992</v>
      </c>
      <c r="E149" s="82">
        <v>1</v>
      </c>
      <c r="F149" s="46" t="s">
        <v>44</v>
      </c>
      <c r="G149" s="47">
        <v>0.06814814814814814</v>
      </c>
      <c r="H149" s="47">
        <v>0.0364583333333329</v>
      </c>
      <c r="I149" s="47">
        <f>G149-H149</f>
        <v>0.03168981481481524</v>
      </c>
      <c r="J149" s="48">
        <v>2</v>
      </c>
      <c r="K149" s="48">
        <v>2</v>
      </c>
      <c r="L149" s="48">
        <v>4</v>
      </c>
      <c r="M149" s="48">
        <v>1</v>
      </c>
      <c r="N149" s="49">
        <f>SUM(J149:M149)</f>
        <v>9</v>
      </c>
      <c r="O149" s="50">
        <f>I149+S149</f>
        <v>0.03793981481481524</v>
      </c>
      <c r="P149" s="51">
        <f>O149-$O$145</f>
        <v>0.008032407407407544</v>
      </c>
      <c r="Q149" s="48">
        <v>3</v>
      </c>
      <c r="R149" s="48"/>
      <c r="S149" s="52">
        <f>N149*"0:01:00"</f>
        <v>0.00625</v>
      </c>
      <c r="T149" s="3"/>
    </row>
    <row r="150" spans="1:20" ht="15.75" customHeight="1">
      <c r="A150" s="42"/>
      <c r="B150" s="12">
        <v>106</v>
      </c>
      <c r="C150" s="83" t="s">
        <v>159</v>
      </c>
      <c r="D150" s="79">
        <v>1991</v>
      </c>
      <c r="E150" s="79">
        <v>1</v>
      </c>
      <c r="F150" s="73" t="s">
        <v>42</v>
      </c>
      <c r="G150" s="47" t="s">
        <v>26</v>
      </c>
      <c r="H150" s="47"/>
      <c r="I150" s="47"/>
      <c r="J150" s="48"/>
      <c r="K150" s="48"/>
      <c r="L150" s="48"/>
      <c r="M150" s="48"/>
      <c r="N150" s="49"/>
      <c r="O150" s="50"/>
      <c r="P150" s="51"/>
      <c r="Q150" s="48"/>
      <c r="R150" s="48"/>
      <c r="S150" s="52"/>
      <c r="T150" s="3"/>
    </row>
    <row r="151" spans="1:20" ht="15.75" customHeight="1">
      <c r="A151" s="42"/>
      <c r="B151" s="12">
        <v>110</v>
      </c>
      <c r="C151" s="83" t="s">
        <v>160</v>
      </c>
      <c r="D151" s="79">
        <v>1991</v>
      </c>
      <c r="E151" s="72" t="s">
        <v>79</v>
      </c>
      <c r="F151" s="73" t="s">
        <v>156</v>
      </c>
      <c r="G151" s="47"/>
      <c r="H151" s="47"/>
      <c r="I151" s="47"/>
      <c r="J151" s="48"/>
      <c r="K151" s="48"/>
      <c r="L151" s="48"/>
      <c r="M151" s="48"/>
      <c r="N151" s="49"/>
      <c r="O151" s="50"/>
      <c r="P151" s="51"/>
      <c r="Q151" s="48"/>
      <c r="R151" s="48"/>
      <c r="S151" s="52"/>
      <c r="T151" s="3"/>
    </row>
    <row r="152" spans="1:20" ht="15.75" customHeight="1">
      <c r="A152" s="42"/>
      <c r="B152" s="12"/>
      <c r="C152" s="83"/>
      <c r="D152" s="79"/>
      <c r="E152" s="72"/>
      <c r="F152" s="73"/>
      <c r="G152" s="47"/>
      <c r="H152" s="47"/>
      <c r="I152" s="47"/>
      <c r="J152" s="57"/>
      <c r="K152" s="57"/>
      <c r="L152" s="57"/>
      <c r="M152" s="57"/>
      <c r="N152" s="58"/>
      <c r="O152" s="59"/>
      <c r="P152" s="60"/>
      <c r="Q152" s="57"/>
      <c r="R152" s="57"/>
      <c r="S152" s="61"/>
      <c r="T152" s="3"/>
    </row>
    <row r="153" spans="1:20" ht="15.75" customHeight="1">
      <c r="A153" s="42" t="s">
        <v>26</v>
      </c>
      <c r="C153" s="37" t="s">
        <v>132</v>
      </c>
      <c r="D153" s="55"/>
      <c r="E153" s="55"/>
      <c r="F153" s="63"/>
      <c r="T153" s="3"/>
    </row>
    <row r="154" spans="1:20" ht="15.75" customHeight="1">
      <c r="A154" s="42" t="s">
        <v>26</v>
      </c>
      <c r="B154" s="12" t="s">
        <v>26</v>
      </c>
      <c r="C154" s="37" t="s">
        <v>161</v>
      </c>
      <c r="D154" s="55"/>
      <c r="E154" s="55"/>
      <c r="F154" s="63"/>
      <c r="T154" s="3"/>
    </row>
    <row r="156" spans="1:20" ht="15.75" customHeight="1">
      <c r="A156" s="42">
        <v>1</v>
      </c>
      <c r="B156" s="12">
        <v>115</v>
      </c>
      <c r="C156" s="70" t="s">
        <v>162</v>
      </c>
      <c r="D156" s="71">
        <v>1981</v>
      </c>
      <c r="E156" s="72" t="s">
        <v>101</v>
      </c>
      <c r="F156" s="73" t="s">
        <v>187</v>
      </c>
      <c r="G156" s="47">
        <v>0.06449074074074074</v>
      </c>
      <c r="H156" s="47">
        <v>0.0399305555555559</v>
      </c>
      <c r="I156" s="47">
        <f aca="true" t="shared" si="20" ref="I156:I163">G156-H156</f>
        <v>0.024560185185184838</v>
      </c>
      <c r="J156" s="48">
        <v>0</v>
      </c>
      <c r="K156" s="48">
        <v>2</v>
      </c>
      <c r="L156" s="48">
        <v>0</v>
      </c>
      <c r="M156" s="48">
        <v>2</v>
      </c>
      <c r="N156" s="49">
        <f aca="true" t="shared" si="21" ref="N156:N163">SUM(J156:M156)</f>
        <v>4</v>
      </c>
      <c r="O156" s="50">
        <f aca="true" t="shared" si="22" ref="O156:O163">I156+S156</f>
        <v>0.027337962962962616</v>
      </c>
      <c r="P156" s="51">
        <f aca="true" t="shared" si="23" ref="P156:P163">O156-$O$156</f>
        <v>0</v>
      </c>
      <c r="Q156" s="48">
        <v>1</v>
      </c>
      <c r="R156" s="48"/>
      <c r="S156" s="52">
        <f aca="true" t="shared" si="24" ref="S156:S163">N156*"0:01:00"</f>
        <v>0.002777777777777778</v>
      </c>
      <c r="T156" s="3"/>
    </row>
    <row r="157" spans="1:20" ht="15.75" customHeight="1">
      <c r="A157" s="42">
        <v>2</v>
      </c>
      <c r="B157" s="12">
        <v>117</v>
      </c>
      <c r="C157" s="70" t="s">
        <v>163</v>
      </c>
      <c r="D157" s="71">
        <v>1984</v>
      </c>
      <c r="E157" s="72" t="s">
        <v>164</v>
      </c>
      <c r="F157" s="73" t="s">
        <v>88</v>
      </c>
      <c r="G157" s="47">
        <v>0.06465277777777778</v>
      </c>
      <c r="H157" s="47">
        <v>0.0406250000000005</v>
      </c>
      <c r="I157" s="47">
        <f t="shared" si="20"/>
        <v>0.02402777777777728</v>
      </c>
      <c r="J157" s="48">
        <v>1</v>
      </c>
      <c r="K157" s="48">
        <v>1</v>
      </c>
      <c r="L157" s="48">
        <v>2</v>
      </c>
      <c r="M157" s="48">
        <v>1</v>
      </c>
      <c r="N157" s="49">
        <f t="shared" si="21"/>
        <v>5</v>
      </c>
      <c r="O157" s="50">
        <f t="shared" si="22"/>
        <v>0.027499999999999504</v>
      </c>
      <c r="P157" s="51">
        <f t="shared" si="23"/>
        <v>0.00016203703703688774</v>
      </c>
      <c r="Q157" s="48">
        <v>1</v>
      </c>
      <c r="R157" s="48"/>
      <c r="S157" s="52">
        <f t="shared" si="24"/>
        <v>0.0034722222222222225</v>
      </c>
      <c r="T157" s="3"/>
    </row>
    <row r="158" spans="1:20" ht="15.75" customHeight="1">
      <c r="A158" s="42">
        <v>3</v>
      </c>
      <c r="B158" s="12">
        <v>119</v>
      </c>
      <c r="C158" s="70" t="s">
        <v>165</v>
      </c>
      <c r="D158" s="71">
        <v>1988</v>
      </c>
      <c r="E158" s="72" t="s">
        <v>79</v>
      </c>
      <c r="F158" s="73" t="s">
        <v>42</v>
      </c>
      <c r="G158" s="47">
        <v>0.06762731481481482</v>
      </c>
      <c r="H158" s="47">
        <v>0.0413194444444451</v>
      </c>
      <c r="I158" s="47">
        <f t="shared" si="20"/>
        <v>0.026307870370369718</v>
      </c>
      <c r="J158" s="48">
        <v>0</v>
      </c>
      <c r="K158" s="48">
        <v>1</v>
      </c>
      <c r="L158" s="48">
        <v>0</v>
      </c>
      <c r="M158" s="48">
        <v>1</v>
      </c>
      <c r="N158" s="49">
        <f t="shared" si="21"/>
        <v>2</v>
      </c>
      <c r="O158" s="50">
        <f t="shared" si="22"/>
        <v>0.027696759259258606</v>
      </c>
      <c r="P158" s="51">
        <f t="shared" si="23"/>
        <v>0.00035879629629598925</v>
      </c>
      <c r="Q158" s="48">
        <v>1</v>
      </c>
      <c r="R158" s="48"/>
      <c r="S158" s="52">
        <f t="shared" si="24"/>
        <v>0.001388888888888889</v>
      </c>
      <c r="T158" s="3"/>
    </row>
    <row r="159" spans="1:20" ht="15.75" customHeight="1">
      <c r="A159" s="42">
        <v>4</v>
      </c>
      <c r="B159" s="12">
        <v>116</v>
      </c>
      <c r="C159" s="53" t="s">
        <v>166</v>
      </c>
      <c r="D159" s="81">
        <v>1989</v>
      </c>
      <c r="E159" s="39" t="s">
        <v>101</v>
      </c>
      <c r="F159" s="73" t="s">
        <v>167</v>
      </c>
      <c r="G159" s="47">
        <v>0.06685185185185184</v>
      </c>
      <c r="H159" s="47">
        <v>0.0402777777777782</v>
      </c>
      <c r="I159" s="47">
        <f t="shared" si="20"/>
        <v>0.026574074074073646</v>
      </c>
      <c r="J159" s="48">
        <v>0</v>
      </c>
      <c r="K159" s="48">
        <v>2</v>
      </c>
      <c r="L159" s="48">
        <v>1</v>
      </c>
      <c r="M159" s="48">
        <v>0</v>
      </c>
      <c r="N159" s="49">
        <f t="shared" si="21"/>
        <v>3</v>
      </c>
      <c r="O159" s="50">
        <f t="shared" si="22"/>
        <v>0.02865740740740698</v>
      </c>
      <c r="P159" s="51">
        <f t="shared" si="23"/>
        <v>0.0013194444444443627</v>
      </c>
      <c r="Q159" s="48">
        <v>1</v>
      </c>
      <c r="R159" s="48"/>
      <c r="S159" s="52">
        <f t="shared" si="24"/>
        <v>0.0020833333333333333</v>
      </c>
      <c r="T159" s="3"/>
    </row>
    <row r="160" spans="1:20" ht="15.75" customHeight="1">
      <c r="A160" s="42">
        <v>5</v>
      </c>
      <c r="B160" s="12">
        <v>114</v>
      </c>
      <c r="C160" s="53" t="s">
        <v>168</v>
      </c>
      <c r="D160" s="81">
        <v>1988</v>
      </c>
      <c r="E160" s="39" t="s">
        <v>101</v>
      </c>
      <c r="F160" s="73" t="s">
        <v>42</v>
      </c>
      <c r="G160" s="47">
        <v>0.06418981481481481</v>
      </c>
      <c r="H160" s="47">
        <v>0.0395833333333336</v>
      </c>
      <c r="I160" s="47">
        <f t="shared" si="20"/>
        <v>0.02460648148148121</v>
      </c>
      <c r="J160" s="48">
        <v>1</v>
      </c>
      <c r="K160" s="48">
        <v>2</v>
      </c>
      <c r="L160" s="48">
        <v>1</v>
      </c>
      <c r="M160" s="48">
        <v>2</v>
      </c>
      <c r="N160" s="49">
        <f t="shared" si="21"/>
        <v>6</v>
      </c>
      <c r="O160" s="50">
        <f t="shared" si="22"/>
        <v>0.028773148148147874</v>
      </c>
      <c r="P160" s="51">
        <f t="shared" si="23"/>
        <v>0.001435185185185258</v>
      </c>
      <c r="Q160" s="48">
        <v>1</v>
      </c>
      <c r="R160" s="48"/>
      <c r="S160" s="52">
        <f t="shared" si="24"/>
        <v>0.004166666666666667</v>
      </c>
      <c r="T160" s="3"/>
    </row>
    <row r="161" spans="1:20" ht="15.75" customHeight="1">
      <c r="A161" s="42">
        <v>6</v>
      </c>
      <c r="B161" s="12">
        <v>113</v>
      </c>
      <c r="C161" s="53" t="s">
        <v>169</v>
      </c>
      <c r="D161" s="38">
        <v>1989</v>
      </c>
      <c r="E161" s="39" t="s">
        <v>101</v>
      </c>
      <c r="F161" s="46" t="s">
        <v>170</v>
      </c>
      <c r="G161" s="47">
        <v>0.06596064814814816</v>
      </c>
      <c r="H161" s="47">
        <v>0.0392361111111113</v>
      </c>
      <c r="I161" s="47">
        <f t="shared" si="20"/>
        <v>0.02672453703703686</v>
      </c>
      <c r="J161" s="48">
        <v>1</v>
      </c>
      <c r="K161" s="48">
        <v>0</v>
      </c>
      <c r="L161" s="48">
        <v>3</v>
      </c>
      <c r="M161" s="48">
        <v>0</v>
      </c>
      <c r="N161" s="49">
        <f t="shared" si="21"/>
        <v>4</v>
      </c>
      <c r="O161" s="50">
        <f t="shared" si="22"/>
        <v>0.029502314814814638</v>
      </c>
      <c r="P161" s="51">
        <f t="shared" si="23"/>
        <v>0.0021643518518520213</v>
      </c>
      <c r="Q161" s="48">
        <v>1</v>
      </c>
      <c r="R161" s="48"/>
      <c r="S161" s="52">
        <f t="shared" si="24"/>
        <v>0.002777777777777778</v>
      </c>
      <c r="T161" s="3"/>
    </row>
    <row r="162" spans="1:20" ht="15.75" customHeight="1">
      <c r="A162" s="42">
        <v>7</v>
      </c>
      <c r="B162" s="12">
        <v>120</v>
      </c>
      <c r="C162" s="53" t="s">
        <v>171</v>
      </c>
      <c r="D162" s="81">
        <v>1990</v>
      </c>
      <c r="E162" s="39">
        <v>1</v>
      </c>
      <c r="F162" s="73" t="s">
        <v>42</v>
      </c>
      <c r="G162" s="47">
        <v>0.07195601851851852</v>
      </c>
      <c r="H162" s="47">
        <v>0.0416666666666674</v>
      </c>
      <c r="I162" s="47">
        <f t="shared" si="20"/>
        <v>0.030289351851851117</v>
      </c>
      <c r="J162" s="48">
        <v>2</v>
      </c>
      <c r="K162" s="48">
        <v>1</v>
      </c>
      <c r="L162" s="48">
        <v>1</v>
      </c>
      <c r="M162" s="48">
        <v>1</v>
      </c>
      <c r="N162" s="49">
        <f t="shared" si="21"/>
        <v>5</v>
      </c>
      <c r="O162" s="50">
        <f t="shared" si="22"/>
        <v>0.03376157407407334</v>
      </c>
      <c r="P162" s="51">
        <f t="shared" si="23"/>
        <v>0.006423611111110724</v>
      </c>
      <c r="Q162" s="48">
        <v>1</v>
      </c>
      <c r="R162" s="48"/>
      <c r="S162" s="52">
        <f t="shared" si="24"/>
        <v>0.0034722222222222225</v>
      </c>
      <c r="T162" s="3"/>
    </row>
    <row r="163" spans="1:20" ht="15.75" customHeight="1">
      <c r="A163" s="42">
        <v>8</v>
      </c>
      <c r="B163" s="12">
        <v>118</v>
      </c>
      <c r="C163" s="70" t="s">
        <v>172</v>
      </c>
      <c r="D163" s="71">
        <v>1989</v>
      </c>
      <c r="E163" s="72" t="s">
        <v>79</v>
      </c>
      <c r="F163" s="73" t="s">
        <v>173</v>
      </c>
      <c r="G163" s="47">
        <v>0.07201388888888889</v>
      </c>
      <c r="H163" s="47">
        <v>0.0409722222222228</v>
      </c>
      <c r="I163" s="47">
        <f t="shared" si="20"/>
        <v>0.031041666666666093</v>
      </c>
      <c r="J163" s="48">
        <v>2</v>
      </c>
      <c r="K163" s="48">
        <v>1</v>
      </c>
      <c r="L163" s="48">
        <v>1</v>
      </c>
      <c r="M163" s="48">
        <v>2</v>
      </c>
      <c r="N163" s="49">
        <f t="shared" si="21"/>
        <v>6</v>
      </c>
      <c r="O163" s="50">
        <f t="shared" si="22"/>
        <v>0.03520833333333276</v>
      </c>
      <c r="P163" s="51">
        <f t="shared" si="23"/>
        <v>0.007870370370370142</v>
      </c>
      <c r="Q163" s="48">
        <v>2</v>
      </c>
      <c r="R163" s="48"/>
      <c r="S163" s="52">
        <f t="shared" si="24"/>
        <v>0.004166666666666667</v>
      </c>
      <c r="T163" s="3"/>
    </row>
    <row r="164" spans="1:20" ht="15.75" customHeight="1">
      <c r="A164" s="42"/>
      <c r="B164" s="12">
        <v>112</v>
      </c>
      <c r="C164" s="53" t="s">
        <v>174</v>
      </c>
      <c r="D164" s="38">
        <v>1990</v>
      </c>
      <c r="E164" s="38" t="s">
        <v>79</v>
      </c>
      <c r="F164" s="46" t="s">
        <v>42</v>
      </c>
      <c r="G164" s="47" t="s">
        <v>26</v>
      </c>
      <c r="H164" s="47"/>
      <c r="I164" s="47"/>
      <c r="J164" s="48"/>
      <c r="K164" s="48"/>
      <c r="L164" s="48"/>
      <c r="M164" s="48"/>
      <c r="N164" s="49"/>
      <c r="O164" s="50"/>
      <c r="P164" s="51"/>
      <c r="Q164" s="48"/>
      <c r="R164" s="48"/>
      <c r="S164" s="52"/>
      <c r="T164" s="3"/>
    </row>
    <row r="165" spans="1:20" ht="15.75" customHeight="1">
      <c r="A165" s="42"/>
      <c r="B165" s="12"/>
      <c r="C165" s="53"/>
      <c r="D165" s="38"/>
      <c r="E165" s="38"/>
      <c r="F165" s="46"/>
      <c r="G165" s="47"/>
      <c r="H165" s="47"/>
      <c r="I165" s="47"/>
      <c r="J165" s="57"/>
      <c r="K165" s="57"/>
      <c r="L165" s="57"/>
      <c r="M165" s="57"/>
      <c r="N165" s="58"/>
      <c r="O165" s="59"/>
      <c r="P165" s="60"/>
      <c r="Q165" s="57"/>
      <c r="R165" s="57"/>
      <c r="S165" s="61"/>
      <c r="T165" s="3"/>
    </row>
    <row r="166" spans="1:20" ht="15.75" customHeight="1">
      <c r="A166" s="42"/>
      <c r="B166" s="12"/>
      <c r="C166" s="53"/>
      <c r="D166" s="38"/>
      <c r="E166" s="38"/>
      <c r="F166" s="46"/>
      <c r="G166" s="47"/>
      <c r="H166" s="47"/>
      <c r="I166" s="47"/>
      <c r="J166" s="57"/>
      <c r="K166" s="57"/>
      <c r="L166" s="57"/>
      <c r="M166" s="57"/>
      <c r="N166" s="58"/>
      <c r="O166" s="59"/>
      <c r="P166" s="60"/>
      <c r="Q166" s="57"/>
      <c r="R166" s="57"/>
      <c r="S166" s="61"/>
      <c r="T166" s="3"/>
    </row>
    <row r="167" spans="2:12" ht="15.75">
      <c r="B167" s="84"/>
      <c r="C167" s="85"/>
      <c r="D167" s="86"/>
      <c r="E167" s="87"/>
      <c r="F167" s="88"/>
      <c r="G167" s="89"/>
      <c r="H167" s="90"/>
      <c r="I167" s="91"/>
      <c r="J167" s="92"/>
      <c r="K167" s="93"/>
      <c r="L167" s="42"/>
    </row>
    <row r="168" spans="2:12" ht="15.75">
      <c r="B168" s="3" t="s">
        <v>175</v>
      </c>
      <c r="C168" s="85"/>
      <c r="D168" s="53" t="s">
        <v>176</v>
      </c>
      <c r="E168" s="87"/>
      <c r="F168" s="88"/>
      <c r="G168" s="89"/>
      <c r="H168" s="90"/>
      <c r="I168" s="91"/>
      <c r="J168" s="92"/>
      <c r="K168" s="93"/>
      <c r="L168" s="42"/>
    </row>
    <row r="169" spans="2:12" ht="15.75">
      <c r="B169" s="3" t="s">
        <v>177</v>
      </c>
      <c r="C169" s="85"/>
      <c r="D169" s="94">
        <v>84</v>
      </c>
      <c r="E169" s="87"/>
      <c r="F169" s="88"/>
      <c r="G169" s="89"/>
      <c r="H169" s="90"/>
      <c r="I169" s="91"/>
      <c r="J169" s="92"/>
      <c r="K169" s="93"/>
      <c r="L169" s="42"/>
    </row>
    <row r="170" spans="2:12" ht="15.75">
      <c r="B170" s="3" t="s">
        <v>178</v>
      </c>
      <c r="C170" s="85"/>
      <c r="D170" s="95" t="s">
        <v>179</v>
      </c>
      <c r="E170" s="87"/>
      <c r="F170" s="12"/>
      <c r="G170" s="89"/>
      <c r="H170" s="90"/>
      <c r="I170" s="91"/>
      <c r="J170" s="92"/>
      <c r="K170" s="93"/>
      <c r="L170" s="42"/>
    </row>
    <row r="171" spans="2:12" ht="15.75">
      <c r="B171" s="84" t="s">
        <v>180</v>
      </c>
      <c r="C171" s="85"/>
      <c r="D171" s="96"/>
      <c r="E171" s="87"/>
      <c r="F171" s="12"/>
      <c r="G171" s="89"/>
      <c r="H171" s="90"/>
      <c r="I171" s="91"/>
      <c r="J171" s="92"/>
      <c r="K171" s="93"/>
      <c r="L171" s="42"/>
    </row>
    <row r="172" spans="2:12" ht="15.75">
      <c r="B172" s="84"/>
      <c r="C172" s="85"/>
      <c r="D172" s="86"/>
      <c r="E172" s="87"/>
      <c r="F172" s="12"/>
      <c r="G172" s="89"/>
      <c r="H172" s="90"/>
      <c r="I172" s="91"/>
      <c r="J172" s="92"/>
      <c r="K172" s="93"/>
      <c r="L172" s="42"/>
    </row>
    <row r="173" spans="2:12" ht="15.75">
      <c r="B173" s="84"/>
      <c r="C173" s="85"/>
      <c r="D173" s="86"/>
      <c r="E173" s="87"/>
      <c r="F173" s="12"/>
      <c r="G173" s="89"/>
      <c r="H173" s="90"/>
      <c r="I173" s="91"/>
      <c r="J173" s="92"/>
      <c r="K173" s="93"/>
      <c r="L173" s="42"/>
    </row>
    <row r="174" spans="2:12" ht="15.75">
      <c r="B174" s="84"/>
      <c r="C174" s="85"/>
      <c r="D174" s="86"/>
      <c r="E174" s="87"/>
      <c r="F174" s="88"/>
      <c r="G174" s="89"/>
      <c r="H174" s="90"/>
      <c r="I174" s="91"/>
      <c r="J174" s="92"/>
      <c r="K174" s="93"/>
      <c r="L174" s="42"/>
    </row>
    <row r="175" spans="2:12" ht="15.75">
      <c r="B175" s="84"/>
      <c r="C175" s="85"/>
      <c r="D175" s="86"/>
      <c r="E175" s="87"/>
      <c r="F175" s="88"/>
      <c r="G175" s="89"/>
      <c r="H175" s="90"/>
      <c r="I175" s="91"/>
      <c r="J175" s="92"/>
      <c r="K175" s="93"/>
      <c r="L175" s="42"/>
    </row>
    <row r="176" spans="2:12" ht="15.75">
      <c r="B176" s="84"/>
      <c r="C176" s="85"/>
      <c r="D176" s="86"/>
      <c r="E176" s="87"/>
      <c r="F176" s="88"/>
      <c r="G176" s="89"/>
      <c r="H176" s="90"/>
      <c r="I176" s="91"/>
      <c r="J176" s="92"/>
      <c r="K176" s="93"/>
      <c r="L176" s="42"/>
    </row>
    <row r="177" spans="2:12" ht="15.75">
      <c r="B177" s="84"/>
      <c r="C177" s="85"/>
      <c r="D177" s="86"/>
      <c r="E177" s="87"/>
      <c r="F177" s="88"/>
      <c r="G177" s="89"/>
      <c r="H177" s="90"/>
      <c r="I177" s="91"/>
      <c r="J177" s="92"/>
      <c r="K177" s="93"/>
      <c r="L177" s="42"/>
    </row>
    <row r="178" spans="2:15" ht="14.25">
      <c r="B178" s="97" t="s">
        <v>181</v>
      </c>
      <c r="C178" s="98"/>
      <c r="D178" s="98"/>
      <c r="E178" s="98"/>
      <c r="F178" s="98"/>
      <c r="G178" s="98"/>
      <c r="H178" s="98"/>
      <c r="I178" s="99"/>
      <c r="J178" s="98"/>
      <c r="K178" s="98"/>
      <c r="L178" s="98"/>
      <c r="M178" s="100"/>
      <c r="N178" s="98"/>
      <c r="O178" s="99"/>
    </row>
    <row r="179" spans="2:15" ht="14.25">
      <c r="B179" s="97" t="s">
        <v>182</v>
      </c>
      <c r="C179" s="98"/>
      <c r="D179" s="98"/>
      <c r="E179" s="98"/>
      <c r="F179" s="98"/>
      <c r="G179" s="98"/>
      <c r="H179" s="98"/>
      <c r="I179" s="99"/>
      <c r="J179" s="98"/>
      <c r="K179" s="98"/>
      <c r="L179" s="98"/>
      <c r="M179" s="100"/>
      <c r="N179" s="98"/>
      <c r="O179" s="99"/>
    </row>
    <row r="180" spans="7:13" ht="12.75">
      <c r="G180" s="2" t="s">
        <v>183</v>
      </c>
      <c r="M180" s="101"/>
    </row>
    <row r="181" spans="2:13" ht="14.25">
      <c r="B181" s="53" t="s">
        <v>184</v>
      </c>
      <c r="M181" s="101"/>
    </row>
    <row r="182" spans="2:13" ht="14.25">
      <c r="B182" s="53" t="s">
        <v>185</v>
      </c>
      <c r="M182" s="101"/>
    </row>
    <row r="183" spans="1:19" ht="12.75">
      <c r="A183" s="102"/>
      <c r="D183" s="66"/>
      <c r="E183" s="38"/>
      <c r="F183" s="39"/>
      <c r="G183" s="2" t="s">
        <v>183</v>
      </c>
      <c r="H183" s="103"/>
      <c r="I183" s="103"/>
      <c r="J183" s="62"/>
      <c r="K183" s="62"/>
      <c r="L183" s="62"/>
      <c r="M183" s="104"/>
      <c r="N183" s="105"/>
      <c r="O183" s="105"/>
      <c r="P183" s="106"/>
      <c r="Q183" s="107"/>
      <c r="R183" s="107"/>
      <c r="S183" s="105"/>
    </row>
    <row r="184" spans="2:12" ht="15.75">
      <c r="B184" s="85"/>
      <c r="C184" s="86"/>
      <c r="D184" s="87"/>
      <c r="E184" s="88"/>
      <c r="F184" s="86"/>
      <c r="G184" s="90"/>
      <c r="H184" s="91"/>
      <c r="I184" s="92"/>
      <c r="J184" s="108"/>
      <c r="K184" s="93"/>
      <c r="L184" s="42"/>
    </row>
    <row r="185" spans="1:19" ht="12.75">
      <c r="A185" s="102" t="s">
        <v>186</v>
      </c>
      <c r="B185" s="66"/>
      <c r="C185" s="38" t="s">
        <v>26</v>
      </c>
      <c r="D185" s="39"/>
      <c r="E185" s="39"/>
      <c r="F185" s="39"/>
      <c r="G185" s="103"/>
      <c r="H185" s="105"/>
      <c r="I185" s="109"/>
      <c r="J185" s="62"/>
      <c r="K185" s="62"/>
      <c r="L185" s="62"/>
      <c r="M185" s="104"/>
      <c r="N185" s="105"/>
      <c r="O185" s="105"/>
      <c r="P185" s="106"/>
      <c r="Q185" s="107"/>
      <c r="R185" s="107"/>
      <c r="S185" s="105"/>
    </row>
    <row r="186" spans="1:19" ht="12.75">
      <c r="A186" s="102"/>
      <c r="B186" s="66"/>
      <c r="C186" s="38"/>
      <c r="D186" s="39"/>
      <c r="E186" s="39"/>
      <c r="F186" s="39"/>
      <c r="G186" s="103"/>
      <c r="H186" s="105"/>
      <c r="I186" s="109"/>
      <c r="J186" s="62"/>
      <c r="K186" s="62"/>
      <c r="L186" s="62"/>
      <c r="M186" s="104"/>
      <c r="N186" s="105"/>
      <c r="O186" s="105"/>
      <c r="P186" s="106"/>
      <c r="Q186" s="107"/>
      <c r="R186" s="107"/>
      <c r="S186" s="105"/>
    </row>
  </sheetData>
  <sheetProtection/>
  <mergeCells count="9">
    <mergeCell ref="J14:N14"/>
    <mergeCell ref="A1:Q1"/>
    <mergeCell ref="A2:Q2"/>
    <mergeCell ref="A5:Q5"/>
    <mergeCell ref="A6:Q6"/>
    <mergeCell ref="A8:Q8"/>
    <mergeCell ref="A9:Q9"/>
    <mergeCell ref="A11:Q11"/>
    <mergeCell ref="A12:Q12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Ветчинова</cp:lastModifiedBy>
  <dcterms:created xsi:type="dcterms:W3CDTF">1996-10-08T23:32:33Z</dcterms:created>
  <dcterms:modified xsi:type="dcterms:W3CDTF">2012-02-03T07:02:28Z</dcterms:modified>
  <cp:category/>
  <cp:version/>
  <cp:contentType/>
  <cp:contentStatus/>
</cp:coreProperties>
</file>