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895" windowHeight="11340" tabRatio="841" activeTab="0"/>
  </bookViews>
  <sheets>
    <sheet name="Спартакиада Инд.гонка Юноши" sheetId="1" r:id="rId1"/>
    <sheet name="Спартакиада Инд.гонка Девушки" sheetId="2" r:id="rId2"/>
    <sheet name="Первенство Инд.гонка Юноши" sheetId="3" r:id="rId3"/>
    <sheet name="Первенство Инд.гонка Девушки" sheetId="4" r:id="rId4"/>
  </sheets>
  <definedNames>
    <definedName name="_xlnm.Print_Area" localSheetId="3">'Первенство Инд.гонка Девушки'!$A$1:$Z$44</definedName>
  </definedNames>
  <calcPr fullCalcOnLoad="1"/>
</workbook>
</file>

<file path=xl/sharedStrings.xml><?xml version="1.0" encoding="utf-8"?>
<sst xmlns="http://schemas.openxmlformats.org/spreadsheetml/2006/main" count="709" uniqueCount="179">
  <si>
    <t>МИНИСТЕРСТВО СПОРТА, ТУРИЗМА И МОЛОДЕЖНОЙ ПОЛИТИКИ РОССИЙСКОЙ ФЕДЕРАЦИИ</t>
  </si>
  <si>
    <t>ГОСУДАРСТВЕННЫЙ КОМИТЕТ РЕСПУБЛИКИ КАРЕЛИЯ</t>
  </si>
  <si>
    <t>ПО ДЕЛАМ МОЛОДЕЖИ, ФИЗИЧЕСКОЙ КУЛЬТУРЕ, СПОРТУ И ТУРИЗМУ</t>
  </si>
  <si>
    <t>III этап V зимней Спартакиады учащихся Северо-Западного  федерального округа России по биатлону</t>
  </si>
  <si>
    <t xml:space="preserve">14-20 февраля 2011 года </t>
  </si>
  <si>
    <t>ПЕТРОЗАВОДСК</t>
  </si>
  <si>
    <t>Итоговый протокол</t>
  </si>
  <si>
    <t>ИНДИВИДУАЛЬНАЯ ГОНКА  10км  -  ЮНОШИ</t>
  </si>
  <si>
    <t xml:space="preserve">18 февраля 2011 года                                                                                                                   </t>
  </si>
  <si>
    <t>Республиканский лыжный центр "Курган"</t>
  </si>
  <si>
    <t>Начало соревнований: 14:30:00</t>
  </si>
  <si>
    <t>Окончание соревнований: 15:23:00</t>
  </si>
  <si>
    <t>Место</t>
  </si>
  <si>
    <t>№</t>
  </si>
  <si>
    <t>Груп-</t>
  </si>
  <si>
    <t>Фамилия, Имя</t>
  </si>
  <si>
    <t>Год</t>
  </si>
  <si>
    <t>Раз-</t>
  </si>
  <si>
    <t>Регион</t>
  </si>
  <si>
    <t>Организация</t>
  </si>
  <si>
    <t>Время</t>
  </si>
  <si>
    <t xml:space="preserve">        Штраф</t>
  </si>
  <si>
    <t>Результат</t>
  </si>
  <si>
    <t>Отставание</t>
  </si>
  <si>
    <t>Вып .</t>
  </si>
  <si>
    <t>Очки</t>
  </si>
  <si>
    <t>штраф</t>
  </si>
  <si>
    <t>уч-ка</t>
  </si>
  <si>
    <t>па</t>
  </si>
  <si>
    <t>рожд.</t>
  </si>
  <si>
    <t>ряд</t>
  </si>
  <si>
    <t>старта</t>
  </si>
  <si>
    <t>финиша</t>
  </si>
  <si>
    <t>гонки</t>
  </si>
  <si>
    <t>Л</t>
  </si>
  <si>
    <t>С</t>
  </si>
  <si>
    <t>сумма</t>
  </si>
  <si>
    <t xml:space="preserve"> </t>
  </si>
  <si>
    <t>от лидера</t>
  </si>
  <si>
    <t>раз-д</t>
  </si>
  <si>
    <t>время</t>
  </si>
  <si>
    <t>Фоменко Владислав</t>
  </si>
  <si>
    <t>КМС</t>
  </si>
  <si>
    <t>Мурманская, Мурманск</t>
  </si>
  <si>
    <t>СДЮСШОР по ЗВС</t>
  </si>
  <si>
    <t>Отопков Даниил</t>
  </si>
  <si>
    <t>Ленинградская, Тихвин</t>
  </si>
  <si>
    <t>ДЮСШ РА</t>
  </si>
  <si>
    <t>Ивленков Сергей</t>
  </si>
  <si>
    <t>Ленинградская, Приозерск</t>
  </si>
  <si>
    <t>Секрет Виталий</t>
  </si>
  <si>
    <t>Бирюлев Павел</t>
  </si>
  <si>
    <t>Снетков Илья</t>
  </si>
  <si>
    <t>СДЮСШОР №3</t>
  </si>
  <si>
    <t>Батманов Илья</t>
  </si>
  <si>
    <t>Республика Коми, Сыктывкар</t>
  </si>
  <si>
    <t>РСДЮСШОР</t>
  </si>
  <si>
    <t>Одинцов Илья</t>
  </si>
  <si>
    <t>Республика Карелия, Петрозаводск</t>
  </si>
  <si>
    <t>Первухин Илья</t>
  </si>
  <si>
    <t>Соловьев Василий</t>
  </si>
  <si>
    <t>Павлов Иван</t>
  </si>
  <si>
    <t>Ленинградская, Тосно</t>
  </si>
  <si>
    <t>Касьянов Сергей</t>
  </si>
  <si>
    <t>Архангельская, Онега</t>
  </si>
  <si>
    <t>Дворец Спорта</t>
  </si>
  <si>
    <t>Лебедев Сергей</t>
  </si>
  <si>
    <t>Республика Карелия, Костомукша</t>
  </si>
  <si>
    <t>ДЮСШ №1</t>
  </si>
  <si>
    <t>Бобков Антон</t>
  </si>
  <si>
    <t>Стрелецкий Андрей</t>
  </si>
  <si>
    <t>Архангельская, Архангельск</t>
  </si>
  <si>
    <t>ИДЮЦ</t>
  </si>
  <si>
    <t>Никонов Даниил</t>
  </si>
  <si>
    <t>Ленинградская, Лодейное поле</t>
  </si>
  <si>
    <t>Долгушин Александр</t>
  </si>
  <si>
    <t>Щукин Антон</t>
  </si>
  <si>
    <t>Вологодская, Никольск</t>
  </si>
  <si>
    <t>ДЮСШ</t>
  </si>
  <si>
    <t>Хаметов Алесандр</t>
  </si>
  <si>
    <t>Панин Андрей</t>
  </si>
  <si>
    <t>Вологодская, Череповец</t>
  </si>
  <si>
    <t>ДЮСШ №4</t>
  </si>
  <si>
    <t>Гомзяков Иван</t>
  </si>
  <si>
    <t>Вологодская, Сокол</t>
  </si>
  <si>
    <t>Негодяев Евгений</t>
  </si>
  <si>
    <t>Жмурков Богдан</t>
  </si>
  <si>
    <t>Ленинградская, Кингисепп</t>
  </si>
  <si>
    <t>Еремин Алексей</t>
  </si>
  <si>
    <t>Вологодская,Вологда</t>
  </si>
  <si>
    <t>ДЮСШ "Спартак"</t>
  </si>
  <si>
    <t>Кяхярь Тойво</t>
  </si>
  <si>
    <t>Козин Владислав</t>
  </si>
  <si>
    <t>Вологодская,Череповец</t>
  </si>
  <si>
    <t>Ракищук Александр</t>
  </si>
  <si>
    <t xml:space="preserve">Главный судья соревнований,                                                                       </t>
  </si>
  <si>
    <t xml:space="preserve">судья Республиканской категории                              </t>
  </si>
  <si>
    <t xml:space="preserve">  С.И.БОГДАНОВ</t>
  </si>
  <si>
    <t>Главный секретарь,</t>
  </si>
  <si>
    <t xml:space="preserve">судья Международной категории </t>
  </si>
  <si>
    <t xml:space="preserve"> В.А.ВЕТЧИНОВА</t>
  </si>
  <si>
    <t>Союз биатлонистов России</t>
  </si>
  <si>
    <t>Союз биатлонистов Республики Карелии</t>
  </si>
  <si>
    <t>Первенство Северо-Западного федерального округа России по биатлону</t>
  </si>
  <si>
    <t>ИНДИВИДУАЛЬНАЯ ГОНКА  12,5км  -  ЮНОШИ</t>
  </si>
  <si>
    <t>Окончание соревнований: 15:35:00</t>
  </si>
  <si>
    <t>Можин Роман</t>
  </si>
  <si>
    <t>Допко Илья</t>
  </si>
  <si>
    <t>Довбня Александр</t>
  </si>
  <si>
    <t>Ленинградская</t>
  </si>
  <si>
    <t>РА</t>
  </si>
  <si>
    <t>Кривоногов Никита</t>
  </si>
  <si>
    <t>Архангельская</t>
  </si>
  <si>
    <t>Кусакин Иван</t>
  </si>
  <si>
    <t>РСДЮСШОР, Д</t>
  </si>
  <si>
    <t>Ивленков Олег</t>
  </si>
  <si>
    <t>Дмитриев Дмитрий</t>
  </si>
  <si>
    <t>Республика Коми, Ухта</t>
  </si>
  <si>
    <t>Борзенин Игорь</t>
  </si>
  <si>
    <t>Боровков Сергей</t>
  </si>
  <si>
    <t>Поляницин Павел</t>
  </si>
  <si>
    <t>Влесков Евгений</t>
  </si>
  <si>
    <t>Советов Евгений</t>
  </si>
  <si>
    <t>Серов Дмитрий</t>
  </si>
  <si>
    <t>Алексеенко Кирилл</t>
  </si>
  <si>
    <t>Гичев Кирилл</t>
  </si>
  <si>
    <t>Республика Коми</t>
  </si>
  <si>
    <t>Смирнов Олег</t>
  </si>
  <si>
    <t>Чеусов Денис</t>
  </si>
  <si>
    <t>Терентьев Артем</t>
  </si>
  <si>
    <t>Паршуков Евгений</t>
  </si>
  <si>
    <t>Не финишировал -</t>
  </si>
  <si>
    <t>№ 30</t>
  </si>
  <si>
    <t>ИНДИВИДУАЛЬНАЯ ГОНКА  7,5км  -  ДЕВУШКИ</t>
  </si>
  <si>
    <t>Начало соревнований: 12:45:00</t>
  </si>
  <si>
    <t>Окончание соревнований: 13:29:00</t>
  </si>
  <si>
    <t>Княжева Ольга</t>
  </si>
  <si>
    <t xml:space="preserve">                                                                                 ИНДИВИДУАЛЬНАЯ ГОНКА 7,5 км - ДЕВУШКИ </t>
  </si>
  <si>
    <t>Дорохина Виктория</t>
  </si>
  <si>
    <t>Разумова Галина</t>
  </si>
  <si>
    <t>Ефремова Полина</t>
  </si>
  <si>
    <t>Колентьева Валерия</t>
  </si>
  <si>
    <t>Ленинградская, Никольское</t>
  </si>
  <si>
    <t>Новицкая Валерия</t>
  </si>
  <si>
    <t>Егорова Анастасия</t>
  </si>
  <si>
    <t>Кутузова Марина</t>
  </si>
  <si>
    <t>Максимова Анастасия</t>
  </si>
  <si>
    <t>Псковская, Псков</t>
  </si>
  <si>
    <t>ФСО "Динамо"</t>
  </si>
  <si>
    <t>Тихонова Мария</t>
  </si>
  <si>
    <t>Муха Татьяна</t>
  </si>
  <si>
    <t>Егорова Анна</t>
  </si>
  <si>
    <t>Гурьева Юлия</t>
  </si>
  <si>
    <t>Пахомова Дарья</t>
  </si>
  <si>
    <t>Душечкина Валерия</t>
  </si>
  <si>
    <t>Пискунова Дарья</t>
  </si>
  <si>
    <t>Кемкина Елена</t>
  </si>
  <si>
    <t>Вологодская, Вологда</t>
  </si>
  <si>
    <t>Афанасьева Анна</t>
  </si>
  <si>
    <t>Суслова Юлия</t>
  </si>
  <si>
    <t>Митина Анастасия</t>
  </si>
  <si>
    <t>Выдрина Валерия</t>
  </si>
  <si>
    <t>Штрафы -</t>
  </si>
  <si>
    <t>№10 добавлено 14мин.штрафа согласно п.7.4.с</t>
  </si>
  <si>
    <t>Индивидуальная гонка  10км  -  Девушки</t>
  </si>
  <si>
    <t>Окончание соревнований:13:45:00</t>
  </si>
  <si>
    <t>Никитенко Юлия</t>
  </si>
  <si>
    <t>Мельникова Кристина</t>
  </si>
  <si>
    <t>Трепачка Ирина</t>
  </si>
  <si>
    <t>Нилова Тамара</t>
  </si>
  <si>
    <t>Филимонова Ксения</t>
  </si>
  <si>
    <t>Митягина Юлия</t>
  </si>
  <si>
    <t>Лятина Екатерина</t>
  </si>
  <si>
    <t>Калина Ольга</t>
  </si>
  <si>
    <t>ДЮЦСП, Д</t>
  </si>
  <si>
    <t>Хяккинен Алина</t>
  </si>
  <si>
    <t>Республика Карелия, Кондопога</t>
  </si>
  <si>
    <t>Дисквалифицирован -</t>
  </si>
  <si>
    <t>№24 - п.7.5.v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</si>
</sst>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.0"/>
    <numFmt numFmtId="165" formatCode="h:mm:ss.0"/>
    <numFmt numFmtId="166" formatCode="h:mm:ss.0;@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7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2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sz val="8"/>
      <name val="Tahoma"/>
      <family val="2"/>
    </font>
    <font>
      <b/>
      <sz val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name val="Arial Cyr"/>
      <family val="2"/>
    </font>
    <font>
      <b/>
      <sz val="8"/>
      <name val="Arial Cyr"/>
      <family val="0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1" fillId="0" borderId="0" xfId="52" applyBorder="1">
      <alignment/>
      <protection/>
    </xf>
    <xf numFmtId="0" fontId="1" fillId="0" borderId="0" xfId="52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1" fillId="0" borderId="10" xfId="52" applyBorder="1">
      <alignment/>
      <protection/>
    </xf>
    <xf numFmtId="0" fontId="5" fillId="0" borderId="12" xfId="52" applyFont="1" applyBorder="1" applyAlignment="1">
      <alignment horizontal="center"/>
      <protection/>
    </xf>
    <xf numFmtId="164" fontId="5" fillId="0" borderId="10" xfId="52" applyNumberFormat="1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 applyAlignment="1" quotePrefix="1">
      <alignment horizontal="centerContinuous"/>
      <protection/>
    </xf>
    <xf numFmtId="0" fontId="5" fillId="0" borderId="14" xfId="52" applyFont="1" applyBorder="1" applyAlignment="1" quotePrefix="1">
      <alignment horizontal="centerContinuous"/>
      <protection/>
    </xf>
    <xf numFmtId="0" fontId="5" fillId="0" borderId="15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0" fontId="5" fillId="0" borderId="16" xfId="52" applyFont="1" applyBorder="1" applyAlignment="1">
      <alignment horizontal="centerContinuous"/>
      <protection/>
    </xf>
    <xf numFmtId="0" fontId="5" fillId="0" borderId="12" xfId="52" applyFont="1" applyBorder="1" applyAlignment="1">
      <alignment horizontal="center"/>
      <protection/>
    </xf>
    <xf numFmtId="0" fontId="5" fillId="0" borderId="10" xfId="52" applyFont="1" applyBorder="1">
      <alignment/>
      <protection/>
    </xf>
    <xf numFmtId="0" fontId="5" fillId="0" borderId="0" xfId="52" applyFont="1">
      <alignment/>
      <protection/>
    </xf>
    <xf numFmtId="0" fontId="1" fillId="0" borderId="17" xfId="52" applyFont="1" applyBorder="1">
      <alignment/>
      <protection/>
    </xf>
    <xf numFmtId="0" fontId="5" fillId="0" borderId="18" xfId="52" applyFont="1" applyBorder="1" applyAlignment="1">
      <alignment horizontal="center"/>
      <protection/>
    </xf>
    <xf numFmtId="0" fontId="1" fillId="0" borderId="17" xfId="52" applyBorder="1">
      <alignment/>
      <protection/>
    </xf>
    <xf numFmtId="0" fontId="1" fillId="0" borderId="19" xfId="52" applyFont="1" applyBorder="1" applyAlignment="1">
      <alignment horizontal="center"/>
      <protection/>
    </xf>
    <xf numFmtId="164" fontId="5" fillId="0" borderId="17" xfId="52" applyNumberFormat="1" applyFont="1" applyBorder="1" applyAlignment="1">
      <alignment horizontal="center"/>
      <protection/>
    </xf>
    <xf numFmtId="0" fontId="5" fillId="0" borderId="20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20" xfId="52" applyFont="1" applyBorder="1">
      <alignment/>
      <protection/>
    </xf>
    <xf numFmtId="0" fontId="5" fillId="0" borderId="21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5" fillId="20" borderId="17" xfId="52" applyFont="1" applyFill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5" fillId="0" borderId="17" xfId="52" applyFont="1" applyBorder="1">
      <alignment/>
      <protection/>
    </xf>
    <xf numFmtId="0" fontId="7" fillId="0" borderId="21" xfId="52" applyFont="1" applyBorder="1" applyAlignment="1">
      <alignment horizontal="center"/>
      <protection/>
    </xf>
    <xf numFmtId="0" fontId="8" fillId="0" borderId="21" xfId="52" applyFont="1" applyBorder="1" applyAlignment="1">
      <alignment horizontal="center"/>
      <protection/>
    </xf>
    <xf numFmtId="0" fontId="9" fillId="0" borderId="21" xfId="52" applyFont="1" applyBorder="1">
      <alignment/>
      <protection/>
    </xf>
    <xf numFmtId="0" fontId="9" fillId="0" borderId="21" xfId="52" applyFont="1" applyBorder="1" applyAlignment="1">
      <alignment horizontal="center"/>
      <protection/>
    </xf>
    <xf numFmtId="0" fontId="9" fillId="0" borderId="21" xfId="53" applyFont="1" applyBorder="1" applyAlignment="1">
      <alignment horizontal="left"/>
      <protection/>
    </xf>
    <xf numFmtId="0" fontId="1" fillId="0" borderId="21" xfId="53" applyFont="1" applyBorder="1" applyAlignment="1">
      <alignment horizontal="center"/>
      <protection/>
    </xf>
    <xf numFmtId="0" fontId="10" fillId="0" borderId="21" xfId="52" applyFont="1" applyBorder="1" applyAlignment="1">
      <alignment horizontal="left"/>
      <protection/>
    </xf>
    <xf numFmtId="0" fontId="1" fillId="0" borderId="21" xfId="52" applyFont="1" applyBorder="1" applyAlignment="1">
      <alignment horizontal="left"/>
      <protection/>
    </xf>
    <xf numFmtId="46" fontId="5" fillId="0" borderId="21" xfId="52" applyNumberFormat="1" applyFont="1" applyBorder="1" applyAlignment="1">
      <alignment horizontal="center"/>
      <protection/>
    </xf>
    <xf numFmtId="164" fontId="5" fillId="0" borderId="21" xfId="52" applyNumberFormat="1" applyFont="1" applyBorder="1" applyAlignment="1">
      <alignment horizontal="center"/>
      <protection/>
    </xf>
    <xf numFmtId="165" fontId="0" fillId="0" borderId="21" xfId="0" applyNumberFormat="1" applyBorder="1" applyAlignment="1">
      <alignment horizontal="center"/>
    </xf>
    <xf numFmtId="1" fontId="11" fillId="0" borderId="16" xfId="52" applyNumberFormat="1" applyFont="1" applyBorder="1" applyAlignment="1">
      <alignment horizontal="center"/>
      <protection/>
    </xf>
    <xf numFmtId="1" fontId="11" fillId="0" borderId="21" xfId="52" applyNumberFormat="1" applyFont="1" applyBorder="1" applyAlignment="1">
      <alignment horizontal="center"/>
      <protection/>
    </xf>
    <xf numFmtId="1" fontId="11" fillId="20" borderId="21" xfId="52" applyNumberFormat="1" applyFont="1" applyFill="1" applyBorder="1" applyAlignment="1">
      <alignment horizontal="center"/>
      <protection/>
    </xf>
    <xf numFmtId="1" fontId="10" fillId="0" borderId="21" xfId="52" applyNumberFormat="1" applyFont="1" applyBorder="1" applyAlignment="1">
      <alignment horizontal="center"/>
      <protection/>
    </xf>
    <xf numFmtId="165" fontId="10" fillId="0" borderId="21" xfId="52" applyNumberFormat="1" applyFont="1" applyBorder="1" applyAlignment="1">
      <alignment horizontal="center"/>
      <protection/>
    </xf>
    <xf numFmtId="47" fontId="10" fillId="0" borderId="21" xfId="52" applyNumberFormat="1" applyFont="1" applyBorder="1" applyAlignment="1">
      <alignment horizontal="center"/>
      <protection/>
    </xf>
    <xf numFmtId="0" fontId="10" fillId="0" borderId="21" xfId="52" applyFont="1" applyBorder="1" applyAlignment="1">
      <alignment horizontal="center"/>
      <protection/>
    </xf>
    <xf numFmtId="46" fontId="12" fillId="0" borderId="21" xfId="52" applyNumberFormat="1" applyFont="1" applyBorder="1">
      <alignment/>
      <protection/>
    </xf>
    <xf numFmtId="0" fontId="9" fillId="0" borderId="17" xfId="52" applyFont="1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9" fillId="0" borderId="21" xfId="53" applyFont="1" applyFill="1" applyBorder="1" applyAlignment="1">
      <alignment horizontal="left"/>
      <protection/>
    </xf>
    <xf numFmtId="0" fontId="1" fillId="0" borderId="21" xfId="53" applyFont="1" applyFill="1" applyBorder="1" applyAlignment="1">
      <alignment horizontal="center"/>
      <protection/>
    </xf>
    <xf numFmtId="0" fontId="9" fillId="0" borderId="21" xfId="53" applyFont="1" applyBorder="1">
      <alignment/>
      <protection/>
    </xf>
    <xf numFmtId="0" fontId="10" fillId="0" borderId="21" xfId="53" applyFont="1" applyBorder="1" applyAlignment="1">
      <alignment horizontal="center"/>
      <protection/>
    </xf>
    <xf numFmtId="0" fontId="1" fillId="0" borderId="21" xfId="52" applyBorder="1" applyAlignment="1">
      <alignment horizontal="center"/>
      <protection/>
    </xf>
    <xf numFmtId="0" fontId="10" fillId="0" borderId="21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0" fillId="0" borderId="0" xfId="52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9" fillId="0" borderId="0" xfId="55" applyFont="1">
      <alignment/>
      <protection/>
    </xf>
    <xf numFmtId="0" fontId="14" fillId="0" borderId="0" xfId="55" applyNumberFormat="1" applyFont="1" applyBorder="1" applyAlignment="1">
      <alignment horizontal="center"/>
      <protection/>
    </xf>
    <xf numFmtId="166" fontId="15" fillId="0" borderId="0" xfId="55" applyNumberFormat="1" applyFont="1" applyBorder="1" applyAlignment="1">
      <alignment horizontal="center"/>
      <protection/>
    </xf>
    <xf numFmtId="0" fontId="9" fillId="0" borderId="0" xfId="52" applyFont="1">
      <alignment/>
      <protection/>
    </xf>
    <xf numFmtId="0" fontId="9" fillId="0" borderId="0" xfId="52" applyNumberFormat="1" applyFont="1">
      <alignment/>
      <protection/>
    </xf>
    <xf numFmtId="165" fontId="5" fillId="0" borderId="0" xfId="52" applyNumberFormat="1" applyFont="1" applyBorder="1" applyAlignment="1">
      <alignment horizontal="center"/>
      <protection/>
    </xf>
    <xf numFmtId="47" fontId="5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46" fontId="12" fillId="0" borderId="0" xfId="52" applyNumberFormat="1" applyFont="1" applyBorder="1">
      <alignment/>
      <protection/>
    </xf>
    <xf numFmtId="0" fontId="16" fillId="0" borderId="0" xfId="55" applyFont="1">
      <alignment/>
      <protection/>
    </xf>
    <xf numFmtId="0" fontId="10" fillId="0" borderId="0" xfId="55">
      <alignment/>
      <protection/>
    </xf>
    <xf numFmtId="0" fontId="7" fillId="0" borderId="0" xfId="52" applyFont="1">
      <alignment/>
      <protection/>
    </xf>
    <xf numFmtId="166" fontId="15" fillId="0" borderId="0" xfId="55" applyNumberFormat="1" applyFont="1" applyBorder="1" applyAlignment="1">
      <alignment horizontal="right"/>
      <protection/>
    </xf>
    <xf numFmtId="0" fontId="2" fillId="0" borderId="0" xfId="52" applyFont="1" applyAlignment="1">
      <alignment horizontal="center"/>
      <protection/>
    </xf>
    <xf numFmtId="0" fontId="17" fillId="0" borderId="0" xfId="52" applyFont="1" applyBorder="1">
      <alignment/>
      <protection/>
    </xf>
    <xf numFmtId="0" fontId="7" fillId="0" borderId="0" xfId="52" applyFont="1" applyBorder="1">
      <alignment/>
      <protection/>
    </xf>
    <xf numFmtId="46" fontId="5" fillId="0" borderId="0" xfId="52" applyNumberFormat="1" applyFont="1" applyBorder="1" applyAlignment="1">
      <alignment horizontal="center"/>
      <protection/>
    </xf>
    <xf numFmtId="164" fontId="5" fillId="0" borderId="0" xfId="52" applyNumberFormat="1" applyFont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9" fillId="0" borderId="21" xfId="52" applyFont="1" applyBorder="1" applyAlignment="1">
      <alignment horizontal="left"/>
      <protection/>
    </xf>
    <xf numFmtId="6" fontId="10" fillId="0" borderId="21" xfId="52" applyNumberFormat="1" applyFont="1" applyBorder="1" applyAlignment="1">
      <alignment horizontal="center"/>
      <protection/>
    </xf>
    <xf numFmtId="165" fontId="18" fillId="0" borderId="21" xfId="0" applyNumberFormat="1" applyFont="1" applyBorder="1" applyAlignment="1">
      <alignment horizontal="center"/>
    </xf>
    <xf numFmtId="0" fontId="10" fillId="0" borderId="21" xfId="52" applyFont="1" applyBorder="1" applyAlignment="1">
      <alignment horizontal="center"/>
      <protection/>
    </xf>
    <xf numFmtId="0" fontId="19" fillId="0" borderId="0" xfId="52" applyFont="1" applyAlignment="1">
      <alignment/>
      <protection/>
    </xf>
    <xf numFmtId="0" fontId="10" fillId="0" borderId="21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7" fillId="0" borderId="13" xfId="52" applyFont="1" applyBorder="1">
      <alignment/>
      <protection/>
    </xf>
    <xf numFmtId="0" fontId="20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center"/>
      <protection/>
    </xf>
    <xf numFmtId="6" fontId="11" fillId="0" borderId="0" xfId="52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21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5" fillId="0" borderId="10" xfId="52" applyFont="1" applyBorder="1">
      <alignment/>
      <protection/>
    </xf>
    <xf numFmtId="0" fontId="1" fillId="0" borderId="0" xfId="52" applyFont="1" applyBorder="1">
      <alignment/>
      <protection/>
    </xf>
    <xf numFmtId="164" fontId="9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21" xfId="52" applyFont="1" applyBorder="1">
      <alignment/>
      <protection/>
    </xf>
    <xf numFmtId="0" fontId="11" fillId="0" borderId="21" xfId="52" applyFont="1" applyBorder="1" applyAlignment="1">
      <alignment horizontal="center"/>
      <protection/>
    </xf>
    <xf numFmtId="0" fontId="10" fillId="0" borderId="21" xfId="53" applyFont="1" applyBorder="1">
      <alignment/>
      <protection/>
    </xf>
    <xf numFmtId="0" fontId="11" fillId="0" borderId="21" xfId="52" applyFont="1" applyBorder="1" applyAlignment="1">
      <alignment horizontal="left"/>
      <protection/>
    </xf>
    <xf numFmtId="0" fontId="21" fillId="0" borderId="21" xfId="52" applyFont="1" applyBorder="1" applyAlignment="1">
      <alignment horizontal="left"/>
      <protection/>
    </xf>
    <xf numFmtId="46" fontId="12" fillId="0" borderId="15" xfId="52" applyNumberFormat="1" applyFont="1" applyBorder="1">
      <alignment/>
      <protection/>
    </xf>
    <xf numFmtId="0" fontId="1" fillId="0" borderId="0" xfId="52" applyAlignment="1">
      <alignment/>
      <protection/>
    </xf>
    <xf numFmtId="0" fontId="10" fillId="0" borderId="21" xfId="53" applyFont="1" applyBorder="1" applyAlignment="1">
      <alignment horizontal="left"/>
      <protection/>
    </xf>
    <xf numFmtId="1" fontId="11" fillId="0" borderId="12" xfId="52" applyNumberFormat="1" applyFont="1" applyBorder="1" applyAlignment="1">
      <alignment horizontal="center"/>
      <protection/>
    </xf>
    <xf numFmtId="1" fontId="11" fillId="0" borderId="10" xfId="52" applyNumberFormat="1" applyFont="1" applyBorder="1" applyAlignment="1">
      <alignment horizontal="center"/>
      <protection/>
    </xf>
    <xf numFmtId="1" fontId="11" fillId="20" borderId="10" xfId="52" applyNumberFormat="1" applyFont="1" applyFill="1" applyBorder="1" applyAlignment="1">
      <alignment horizontal="center"/>
      <protection/>
    </xf>
    <xf numFmtId="0" fontId="1" fillId="0" borderId="21" xfId="52" applyBorder="1">
      <alignment/>
      <protection/>
    </xf>
    <xf numFmtId="0" fontId="11" fillId="0" borderId="21" xfId="53" applyFont="1" applyBorder="1" applyAlignment="1">
      <alignment horizontal="left"/>
      <protection/>
    </xf>
    <xf numFmtId="0" fontId="7" fillId="0" borderId="0" xfId="52" applyFont="1" applyBorder="1" applyAlignment="1">
      <alignment horizontal="left"/>
      <protection/>
    </xf>
    <xf numFmtId="0" fontId="10" fillId="0" borderId="0" xfId="53" applyFont="1" applyBorder="1" applyAlignment="1">
      <alignment horizontal="center"/>
      <protection/>
    </xf>
    <xf numFmtId="0" fontId="22" fillId="0" borderId="0" xfId="55" applyNumberFormat="1" applyFont="1" applyBorder="1" applyAlignment="1">
      <alignment horizontal="center"/>
      <protection/>
    </xf>
    <xf numFmtId="166" fontId="23" fillId="0" borderId="0" xfId="55" applyNumberFormat="1" applyFont="1" applyBorder="1" applyAlignment="1">
      <alignment horizontal="right"/>
      <protection/>
    </xf>
    <xf numFmtId="0" fontId="8" fillId="0" borderId="0" xfId="52" applyFont="1" applyBorder="1">
      <alignment/>
      <protection/>
    </xf>
    <xf numFmtId="0" fontId="10" fillId="0" borderId="0" xfId="53" applyFont="1" applyBorder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11" fillId="0" borderId="0" xfId="53" applyFont="1" applyBorder="1" applyAlignment="1">
      <alignment horizontal="left"/>
      <protection/>
    </xf>
    <xf numFmtId="0" fontId="20" fillId="0" borderId="21" xfId="52" applyFont="1" applyBorder="1" applyAlignment="1">
      <alignment horizontal="center"/>
      <protection/>
    </xf>
    <xf numFmtId="0" fontId="10" fillId="0" borderId="21" xfId="53" applyFont="1" applyFill="1" applyBorder="1" applyAlignment="1">
      <alignment horizontal="left"/>
      <protection/>
    </xf>
    <xf numFmtId="165" fontId="1" fillId="0" borderId="21" xfId="52" applyNumberFormat="1" applyBorder="1" applyAlignment="1">
      <alignment horizontal="center"/>
      <protection/>
    </xf>
    <xf numFmtId="0" fontId="7" fillId="0" borderId="22" xfId="52" applyFont="1" applyBorder="1" applyAlignment="1">
      <alignment horizontal="left"/>
      <protection/>
    </xf>
    <xf numFmtId="0" fontId="5" fillId="0" borderId="0" xfId="52" applyNumberFormat="1" applyFont="1">
      <alignment/>
      <protection/>
    </xf>
    <xf numFmtId="0" fontId="1" fillId="0" borderId="0" xfId="52" applyBorder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 в Пер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385"/>
  <sheetViews>
    <sheetView tabSelected="1" view="pageBreakPreview" zoomScale="75" zoomScaleSheetLayoutView="75" zoomScalePageLayoutView="0" workbookViewId="0" topLeftCell="A1">
      <selection activeCell="H56" sqref="H56"/>
    </sheetView>
  </sheetViews>
  <sheetFormatPr defaultColWidth="9.140625" defaultRowHeight="15"/>
  <cols>
    <col min="1" max="1" width="5.8515625" style="1" customWidth="1"/>
    <col min="2" max="2" width="6.00390625" style="1" customWidth="1"/>
    <col min="3" max="3" width="10.00390625" style="1" hidden="1" customWidth="1"/>
    <col min="4" max="4" width="5.421875" style="1" hidden="1" customWidth="1"/>
    <col min="5" max="5" width="23.57421875" style="1" customWidth="1"/>
    <col min="6" max="6" width="5.7109375" style="1" customWidth="1"/>
    <col min="7" max="7" width="6.140625" style="1" customWidth="1"/>
    <col min="8" max="8" width="34.28125" style="1" customWidth="1"/>
    <col min="9" max="9" width="19.28125" style="1" customWidth="1"/>
    <col min="10" max="11" width="8.421875" style="1" hidden="1" customWidth="1"/>
    <col min="12" max="12" width="10.00390625" style="1" customWidth="1"/>
    <col min="13" max="16" width="4.57421875" style="1" customWidth="1"/>
    <col min="17" max="17" width="5.57421875" style="1" customWidth="1"/>
    <col min="18" max="18" width="11.00390625" style="1" customWidth="1"/>
    <col min="19" max="19" width="9.28125" style="1" customWidth="1"/>
    <col min="20" max="20" width="6.421875" style="1" customWidth="1"/>
    <col min="21" max="21" width="5.7109375" style="1" customWidth="1"/>
    <col min="22" max="22" width="9.8515625" style="1" hidden="1" customWidth="1"/>
    <col min="23" max="24" width="8.421875" style="1" customWidth="1"/>
    <col min="25" max="16384" width="9.140625" style="1" customWidth="1"/>
  </cols>
  <sheetData>
    <row r="1" spans="1:21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8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>
      <c r="A6" s="142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1" ht="8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3" ht="16.5" customHeight="1">
      <c r="A8" s="143" t="s">
        <v>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4"/>
      <c r="W8" s="4"/>
    </row>
    <row r="9" spans="1:21" ht="15.75" customHeight="1">
      <c r="A9" s="142" t="s">
        <v>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5" customFormat="1" ht="10.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</row>
    <row r="11" spans="1:21" s="6" customFormat="1" ht="18">
      <c r="A11" s="142" t="s">
        <v>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s="6" customFormat="1" ht="18">
      <c r="A12" s="143" t="s">
        <v>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1" s="6" customFormat="1" ht="15.75" customHeight="1">
      <c r="A13" s="7" t="s">
        <v>8</v>
      </c>
      <c r="U13" s="8" t="s">
        <v>9</v>
      </c>
    </row>
    <row r="14" spans="1:21" ht="18">
      <c r="A14" s="7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8" t="s">
        <v>11</v>
      </c>
    </row>
    <row r="15" spans="1:100" ht="12.75">
      <c r="A15" s="10" t="s">
        <v>12</v>
      </c>
      <c r="B15" s="11" t="s">
        <v>13</v>
      </c>
      <c r="C15" s="12"/>
      <c r="D15" s="13" t="s">
        <v>14</v>
      </c>
      <c r="E15" s="14" t="s">
        <v>15</v>
      </c>
      <c r="F15" s="15" t="s">
        <v>16</v>
      </c>
      <c r="G15" s="11" t="s">
        <v>17</v>
      </c>
      <c r="H15" s="16" t="s">
        <v>18</v>
      </c>
      <c r="I15" s="15" t="s">
        <v>19</v>
      </c>
      <c r="J15" s="17" t="s">
        <v>20</v>
      </c>
      <c r="K15" s="18"/>
      <c r="L15" s="16" t="s">
        <v>20</v>
      </c>
      <c r="M15" s="19" t="s">
        <v>21</v>
      </c>
      <c r="N15" s="20"/>
      <c r="O15" s="20"/>
      <c r="P15" s="20"/>
      <c r="Q15" s="21"/>
      <c r="R15" s="22" t="s">
        <v>22</v>
      </c>
      <c r="S15" s="16" t="s">
        <v>23</v>
      </c>
      <c r="T15" s="16" t="s">
        <v>24</v>
      </c>
      <c r="U15" s="16" t="s">
        <v>25</v>
      </c>
      <c r="V15" s="23" t="s">
        <v>26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</row>
    <row r="16" spans="1:95" ht="12.75">
      <c r="A16" s="25"/>
      <c r="B16" s="26" t="s">
        <v>27</v>
      </c>
      <c r="C16" s="27"/>
      <c r="D16" s="28" t="s">
        <v>28</v>
      </c>
      <c r="E16" s="29"/>
      <c r="F16" s="30" t="s">
        <v>29</v>
      </c>
      <c r="G16" s="31" t="s">
        <v>30</v>
      </c>
      <c r="H16" s="32"/>
      <c r="I16" s="33"/>
      <c r="J16" s="34" t="s">
        <v>31</v>
      </c>
      <c r="K16" s="35" t="s">
        <v>32</v>
      </c>
      <c r="L16" s="32" t="s">
        <v>33</v>
      </c>
      <c r="M16" s="34" t="s">
        <v>34</v>
      </c>
      <c r="N16" s="32" t="s">
        <v>35</v>
      </c>
      <c r="O16" s="32" t="s">
        <v>34</v>
      </c>
      <c r="P16" s="36" t="s">
        <v>35</v>
      </c>
      <c r="Q16" s="37" t="s">
        <v>36</v>
      </c>
      <c r="R16" s="32" t="s">
        <v>37</v>
      </c>
      <c r="S16" s="32" t="s">
        <v>38</v>
      </c>
      <c r="T16" s="32" t="s">
        <v>39</v>
      </c>
      <c r="U16" s="32"/>
      <c r="V16" s="38" t="s">
        <v>40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</row>
    <row r="17" spans="1:68" ht="15" customHeight="1">
      <c r="A17" s="39">
        <v>1</v>
      </c>
      <c r="B17" s="40">
        <v>14</v>
      </c>
      <c r="C17" s="41">
        <f aca="true" ca="1" t="shared" si="0" ref="C17:C43">RAND()</f>
        <v>0.5441431586907155</v>
      </c>
      <c r="D17" s="42">
        <v>2</v>
      </c>
      <c r="E17" s="43" t="s">
        <v>41</v>
      </c>
      <c r="F17" s="44">
        <v>1994</v>
      </c>
      <c r="G17" s="44" t="s">
        <v>42</v>
      </c>
      <c r="H17" s="45" t="s">
        <v>43</v>
      </c>
      <c r="I17" s="46" t="s">
        <v>44</v>
      </c>
      <c r="J17" s="47">
        <v>0.00486111111111111</v>
      </c>
      <c r="K17" s="48"/>
      <c r="L17" s="49">
        <v>0.02275231481481482</v>
      </c>
      <c r="M17" s="50">
        <v>1</v>
      </c>
      <c r="N17" s="51">
        <v>3</v>
      </c>
      <c r="O17" s="51">
        <v>2</v>
      </c>
      <c r="P17" s="52"/>
      <c r="Q17" s="53">
        <f aca="true" t="shared" si="1" ref="Q17:Q43">SUM(M17:P17)</f>
        <v>6</v>
      </c>
      <c r="R17" s="54">
        <f aca="true" t="shared" si="2" ref="R17:R43">L17+V17</f>
        <v>0.026918981481481485</v>
      </c>
      <c r="S17" s="55">
        <f aca="true" t="shared" si="3" ref="S17:S43">R17-$R$17</f>
        <v>0</v>
      </c>
      <c r="T17" s="56" t="s">
        <v>42</v>
      </c>
      <c r="U17" s="56">
        <v>115</v>
      </c>
      <c r="V17" s="57">
        <f aca="true" t="shared" si="4" ref="V17:V43">Q17*"0:01:00"</f>
        <v>0.004166666666666667</v>
      </c>
      <c r="W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</row>
    <row r="18" spans="1:85" ht="15" customHeight="1">
      <c r="A18" s="58">
        <v>2</v>
      </c>
      <c r="B18" s="40">
        <v>24</v>
      </c>
      <c r="C18" s="41">
        <f ca="1" t="shared" si="0"/>
        <v>0.7632824958966531</v>
      </c>
      <c r="D18" s="59">
        <v>1</v>
      </c>
      <c r="E18" s="43" t="s">
        <v>45</v>
      </c>
      <c r="F18" s="44">
        <v>1994</v>
      </c>
      <c r="G18" s="44" t="s">
        <v>42</v>
      </c>
      <c r="H18" s="45" t="s">
        <v>46</v>
      </c>
      <c r="I18" s="46" t="s">
        <v>47</v>
      </c>
      <c r="J18" s="47">
        <v>0.00833333333333333</v>
      </c>
      <c r="K18" s="48"/>
      <c r="L18" s="49">
        <v>0.024334490740740736</v>
      </c>
      <c r="M18" s="50">
        <v>2</v>
      </c>
      <c r="N18" s="51">
        <v>2</v>
      </c>
      <c r="O18" s="51">
        <v>0</v>
      </c>
      <c r="P18" s="52"/>
      <c r="Q18" s="53">
        <f t="shared" si="1"/>
        <v>4</v>
      </c>
      <c r="R18" s="54">
        <f t="shared" si="2"/>
        <v>0.027112268518518515</v>
      </c>
      <c r="S18" s="55">
        <f t="shared" si="3"/>
        <v>0.00019328703703703</v>
      </c>
      <c r="T18" s="56" t="s">
        <v>42</v>
      </c>
      <c r="U18" s="56">
        <v>100</v>
      </c>
      <c r="V18" s="57">
        <f t="shared" si="4"/>
        <v>0.002777777777777778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</row>
    <row r="19" spans="1:85" ht="15" customHeight="1">
      <c r="A19" s="60">
        <v>3</v>
      </c>
      <c r="B19" s="40">
        <v>10</v>
      </c>
      <c r="C19" s="41">
        <f ca="1" t="shared" si="0"/>
        <v>0.8544367835132824</v>
      </c>
      <c r="D19" s="59">
        <v>2</v>
      </c>
      <c r="E19" s="43" t="s">
        <v>48</v>
      </c>
      <c r="F19" s="44">
        <v>1995</v>
      </c>
      <c r="G19" s="44" t="s">
        <v>42</v>
      </c>
      <c r="H19" s="45" t="s">
        <v>49</v>
      </c>
      <c r="I19" s="46" t="s">
        <v>47</v>
      </c>
      <c r="J19" s="47">
        <v>0.00347222222222222</v>
      </c>
      <c r="K19" s="48"/>
      <c r="L19" s="49">
        <v>0.02536574074074074</v>
      </c>
      <c r="M19" s="50">
        <v>2</v>
      </c>
      <c r="N19" s="51">
        <v>1</v>
      </c>
      <c r="O19" s="51">
        <v>1</v>
      </c>
      <c r="P19" s="52"/>
      <c r="Q19" s="53">
        <f t="shared" si="1"/>
        <v>4</v>
      </c>
      <c r="R19" s="54">
        <f t="shared" si="2"/>
        <v>0.02814351851851852</v>
      </c>
      <c r="S19" s="55">
        <f t="shared" si="3"/>
        <v>0.0012245370370370344</v>
      </c>
      <c r="T19" s="56" t="s">
        <v>42</v>
      </c>
      <c r="U19" s="56">
        <v>85</v>
      </c>
      <c r="V19" s="57">
        <f t="shared" si="4"/>
        <v>0.002777777777777778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</row>
    <row r="20" spans="1:85" ht="15" customHeight="1">
      <c r="A20" s="58">
        <v>4</v>
      </c>
      <c r="B20" s="40">
        <v>5</v>
      </c>
      <c r="C20" s="41">
        <f ca="1" t="shared" si="0"/>
        <v>0.9335769440045043</v>
      </c>
      <c r="D20" s="59">
        <v>2</v>
      </c>
      <c r="E20" s="43" t="s">
        <v>50</v>
      </c>
      <c r="F20" s="44">
        <v>1995</v>
      </c>
      <c r="G20" s="44">
        <v>1</v>
      </c>
      <c r="H20" s="45" t="s">
        <v>43</v>
      </c>
      <c r="I20" s="46" t="s">
        <v>44</v>
      </c>
      <c r="J20" s="47">
        <v>0.00173611111111111</v>
      </c>
      <c r="K20" s="48"/>
      <c r="L20" s="49">
        <v>0.026914351851851852</v>
      </c>
      <c r="M20" s="50">
        <v>0</v>
      </c>
      <c r="N20" s="51">
        <v>3</v>
      </c>
      <c r="O20" s="51">
        <v>0</v>
      </c>
      <c r="P20" s="52"/>
      <c r="Q20" s="53">
        <f t="shared" si="1"/>
        <v>3</v>
      </c>
      <c r="R20" s="54">
        <f t="shared" si="2"/>
        <v>0.028997685185185185</v>
      </c>
      <c r="S20" s="55">
        <f t="shared" si="3"/>
        <v>0.0020787037037037007</v>
      </c>
      <c r="T20" s="56"/>
      <c r="U20" s="56">
        <v>70</v>
      </c>
      <c r="V20" s="57">
        <f t="shared" si="4"/>
        <v>0.0020833333333333333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</row>
    <row r="21" spans="1:85" ht="15" customHeight="1">
      <c r="A21" s="60">
        <v>5</v>
      </c>
      <c r="B21" s="40">
        <v>21</v>
      </c>
      <c r="C21" s="41">
        <f ca="1" t="shared" si="0"/>
        <v>0.08459736843206578</v>
      </c>
      <c r="D21" s="59">
        <v>2</v>
      </c>
      <c r="E21" s="43" t="s">
        <v>51</v>
      </c>
      <c r="F21" s="44">
        <v>1994</v>
      </c>
      <c r="G21" s="44">
        <v>1</v>
      </c>
      <c r="H21" s="45" t="s">
        <v>43</v>
      </c>
      <c r="I21" s="46" t="s">
        <v>44</v>
      </c>
      <c r="J21" s="47">
        <v>0.00729166666666666</v>
      </c>
      <c r="K21" s="48"/>
      <c r="L21" s="49">
        <v>0.023472222222222217</v>
      </c>
      <c r="M21" s="50">
        <v>3</v>
      </c>
      <c r="N21" s="51">
        <v>3</v>
      </c>
      <c r="O21" s="51">
        <v>2</v>
      </c>
      <c r="P21" s="52"/>
      <c r="Q21" s="53">
        <f t="shared" si="1"/>
        <v>8</v>
      </c>
      <c r="R21" s="54">
        <f t="shared" si="2"/>
        <v>0.029027777777777774</v>
      </c>
      <c r="S21" s="55">
        <f t="shared" si="3"/>
        <v>0.002108796296296289</v>
      </c>
      <c r="T21" s="56"/>
      <c r="U21" s="56">
        <v>65</v>
      </c>
      <c r="V21" s="57">
        <f t="shared" si="4"/>
        <v>0.005555555555555556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ht="15" customHeight="1">
      <c r="A22" s="58">
        <v>6</v>
      </c>
      <c r="B22" s="40">
        <v>20</v>
      </c>
      <c r="C22" s="41">
        <f ca="1" t="shared" si="0"/>
        <v>0.5909359428971614</v>
      </c>
      <c r="D22" s="59">
        <v>1</v>
      </c>
      <c r="E22" s="43" t="s">
        <v>52</v>
      </c>
      <c r="F22" s="44">
        <v>1994</v>
      </c>
      <c r="G22" s="44">
        <v>1</v>
      </c>
      <c r="H22" s="45" t="s">
        <v>43</v>
      </c>
      <c r="I22" s="46" t="s">
        <v>53</v>
      </c>
      <c r="J22" s="47">
        <v>0.00694444444444444</v>
      </c>
      <c r="K22" s="48"/>
      <c r="L22" s="49">
        <v>0.023543981481481485</v>
      </c>
      <c r="M22" s="50">
        <v>2</v>
      </c>
      <c r="N22" s="51">
        <v>2</v>
      </c>
      <c r="O22" s="51">
        <v>4</v>
      </c>
      <c r="P22" s="52"/>
      <c r="Q22" s="53">
        <f t="shared" si="1"/>
        <v>8</v>
      </c>
      <c r="R22" s="54">
        <f t="shared" si="2"/>
        <v>0.029099537037037042</v>
      </c>
      <c r="S22" s="55">
        <f t="shared" si="3"/>
        <v>0.002180555555555557</v>
      </c>
      <c r="T22" s="56"/>
      <c r="U22" s="56">
        <v>60</v>
      </c>
      <c r="V22" s="57">
        <f t="shared" si="4"/>
        <v>0.005555555555555556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ht="15" customHeight="1">
      <c r="A23" s="60">
        <v>7</v>
      </c>
      <c r="B23" s="40">
        <v>8</v>
      </c>
      <c r="C23" s="41">
        <f ca="1" t="shared" si="0"/>
        <v>0.7858389503876149</v>
      </c>
      <c r="D23" s="59">
        <v>2</v>
      </c>
      <c r="E23" s="43" t="s">
        <v>54</v>
      </c>
      <c r="F23" s="44">
        <v>1994</v>
      </c>
      <c r="G23" s="44">
        <v>1</v>
      </c>
      <c r="H23" s="45" t="s">
        <v>55</v>
      </c>
      <c r="I23" s="46" t="s">
        <v>56</v>
      </c>
      <c r="J23" s="47">
        <v>0.00277777777777778</v>
      </c>
      <c r="K23" s="48"/>
      <c r="L23" s="49">
        <v>0.023056712962962963</v>
      </c>
      <c r="M23" s="50">
        <v>3</v>
      </c>
      <c r="N23" s="51">
        <v>2</v>
      </c>
      <c r="O23" s="51">
        <v>4</v>
      </c>
      <c r="P23" s="52"/>
      <c r="Q23" s="53">
        <f t="shared" si="1"/>
        <v>9</v>
      </c>
      <c r="R23" s="54">
        <f t="shared" si="2"/>
        <v>0.029306712962962965</v>
      </c>
      <c r="S23" s="55">
        <f t="shared" si="3"/>
        <v>0.0023877314814814803</v>
      </c>
      <c r="T23" s="61"/>
      <c r="U23" s="61">
        <v>55</v>
      </c>
      <c r="V23" s="57">
        <f t="shared" si="4"/>
        <v>0.00625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ht="15" customHeight="1">
      <c r="A24" s="58">
        <v>8</v>
      </c>
      <c r="B24" s="40">
        <v>3</v>
      </c>
      <c r="C24" s="41">
        <f ca="1" t="shared" si="0"/>
        <v>0.6125969655014749</v>
      </c>
      <c r="D24" s="59">
        <v>2</v>
      </c>
      <c r="E24" s="62" t="s">
        <v>57</v>
      </c>
      <c r="F24" s="63">
        <v>1994</v>
      </c>
      <c r="G24" s="44">
        <v>1</v>
      </c>
      <c r="H24" s="45" t="s">
        <v>58</v>
      </c>
      <c r="I24" s="46" t="s">
        <v>56</v>
      </c>
      <c r="J24" s="47">
        <v>0.00104166666666667</v>
      </c>
      <c r="K24" s="48"/>
      <c r="L24" s="49">
        <v>0.025879629629629627</v>
      </c>
      <c r="M24" s="50">
        <v>2</v>
      </c>
      <c r="N24" s="51">
        <v>1</v>
      </c>
      <c r="O24" s="51">
        <v>2</v>
      </c>
      <c r="P24" s="52"/>
      <c r="Q24" s="53">
        <f t="shared" si="1"/>
        <v>5</v>
      </c>
      <c r="R24" s="54">
        <f t="shared" si="2"/>
        <v>0.02935185185185185</v>
      </c>
      <c r="S24" s="55">
        <f t="shared" si="3"/>
        <v>0.0024328703703703665</v>
      </c>
      <c r="T24" s="56"/>
      <c r="U24" s="56">
        <v>50</v>
      </c>
      <c r="V24" s="57">
        <f t="shared" si="4"/>
        <v>0.0034722222222222225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1:85" ht="15" customHeight="1">
      <c r="A25" s="60">
        <v>9</v>
      </c>
      <c r="B25" s="40">
        <v>9</v>
      </c>
      <c r="C25" s="41">
        <f ca="1" t="shared" si="0"/>
        <v>0.5325003817867073</v>
      </c>
      <c r="D25" s="59">
        <v>1</v>
      </c>
      <c r="E25" s="43" t="s">
        <v>59</v>
      </c>
      <c r="F25" s="44">
        <v>1994</v>
      </c>
      <c r="G25" s="44">
        <v>1</v>
      </c>
      <c r="H25" s="45" t="s">
        <v>43</v>
      </c>
      <c r="I25" s="46" t="s">
        <v>53</v>
      </c>
      <c r="J25" s="47">
        <v>0.003125</v>
      </c>
      <c r="K25" s="48"/>
      <c r="L25" s="49">
        <v>0.025481481481481483</v>
      </c>
      <c r="M25" s="50">
        <v>3</v>
      </c>
      <c r="N25" s="51">
        <v>1</v>
      </c>
      <c r="O25" s="51">
        <v>2</v>
      </c>
      <c r="P25" s="52"/>
      <c r="Q25" s="53">
        <f t="shared" si="1"/>
        <v>6</v>
      </c>
      <c r="R25" s="54">
        <f t="shared" si="2"/>
        <v>0.02964814814814815</v>
      </c>
      <c r="S25" s="55">
        <f t="shared" si="3"/>
        <v>0.0027291666666666645</v>
      </c>
      <c r="T25" s="56"/>
      <c r="U25" s="56">
        <v>45</v>
      </c>
      <c r="V25" s="57">
        <f t="shared" si="4"/>
        <v>0.004166666666666667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</row>
    <row r="26" spans="1:85" ht="15" customHeight="1">
      <c r="A26" s="58">
        <v>10</v>
      </c>
      <c r="B26" s="40">
        <v>26</v>
      </c>
      <c r="C26" s="41">
        <f ca="1" t="shared" si="0"/>
        <v>0.1876716284121991</v>
      </c>
      <c r="D26" s="59">
        <v>1</v>
      </c>
      <c r="E26" s="62" t="s">
        <v>60</v>
      </c>
      <c r="F26" s="63">
        <v>1995</v>
      </c>
      <c r="G26" s="44">
        <v>1</v>
      </c>
      <c r="H26" s="45" t="s">
        <v>58</v>
      </c>
      <c r="I26" s="46" t="s">
        <v>56</v>
      </c>
      <c r="J26" s="47">
        <v>0.009027777777777779</v>
      </c>
      <c r="K26" s="48"/>
      <c r="L26" s="49">
        <v>0.024113425925925927</v>
      </c>
      <c r="M26" s="50">
        <v>4</v>
      </c>
      <c r="N26" s="51">
        <v>1</v>
      </c>
      <c r="O26" s="51">
        <v>3</v>
      </c>
      <c r="P26" s="52"/>
      <c r="Q26" s="53">
        <f t="shared" si="1"/>
        <v>8</v>
      </c>
      <c r="R26" s="54">
        <f t="shared" si="2"/>
        <v>0.029668981481481484</v>
      </c>
      <c r="S26" s="55">
        <f t="shared" si="3"/>
        <v>0.002749999999999999</v>
      </c>
      <c r="T26" s="56"/>
      <c r="U26" s="56">
        <v>40</v>
      </c>
      <c r="V26" s="57">
        <f t="shared" si="4"/>
        <v>0.005555555555555556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ht="15" customHeight="1">
      <c r="A27" s="60">
        <v>11</v>
      </c>
      <c r="B27" s="40">
        <v>11</v>
      </c>
      <c r="C27" s="41">
        <f ca="1" t="shared" si="0"/>
        <v>0.2750318367851725</v>
      </c>
      <c r="D27" s="59">
        <v>1</v>
      </c>
      <c r="E27" s="43" t="s">
        <v>61</v>
      </c>
      <c r="F27" s="44">
        <v>1994</v>
      </c>
      <c r="G27" s="44" t="s">
        <v>42</v>
      </c>
      <c r="H27" s="45" t="s">
        <v>62</v>
      </c>
      <c r="I27" s="46" t="s">
        <v>47</v>
      </c>
      <c r="J27" s="47">
        <v>0.00381944444444444</v>
      </c>
      <c r="K27" s="48"/>
      <c r="L27" s="49">
        <v>0.024314814814814817</v>
      </c>
      <c r="M27" s="50">
        <v>3</v>
      </c>
      <c r="N27" s="51">
        <v>3</v>
      </c>
      <c r="O27" s="51">
        <v>2</v>
      </c>
      <c r="P27" s="52"/>
      <c r="Q27" s="53">
        <f t="shared" si="1"/>
        <v>8</v>
      </c>
      <c r="R27" s="54">
        <f t="shared" si="2"/>
        <v>0.029870370370370374</v>
      </c>
      <c r="S27" s="55">
        <f t="shared" si="3"/>
        <v>0.002951388888888889</v>
      </c>
      <c r="T27" s="56"/>
      <c r="U27" s="56">
        <v>37</v>
      </c>
      <c r="V27" s="57">
        <f t="shared" si="4"/>
        <v>0.005555555555555556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85" ht="15" customHeight="1">
      <c r="A28" s="58">
        <v>12</v>
      </c>
      <c r="B28" s="40">
        <v>25</v>
      </c>
      <c r="C28" s="41">
        <f ca="1" t="shared" si="0"/>
        <v>0.9040030784215958</v>
      </c>
      <c r="D28" s="59">
        <v>1</v>
      </c>
      <c r="E28" s="64" t="s">
        <v>63</v>
      </c>
      <c r="F28" s="65">
        <v>1995</v>
      </c>
      <c r="G28" s="65">
        <v>2</v>
      </c>
      <c r="H28" s="45" t="s">
        <v>64</v>
      </c>
      <c r="I28" s="46" t="s">
        <v>65</v>
      </c>
      <c r="J28" s="47">
        <v>0.00868055555555555</v>
      </c>
      <c r="K28" s="48"/>
      <c r="L28" s="49">
        <v>0.024319444444444446</v>
      </c>
      <c r="M28" s="50">
        <v>3</v>
      </c>
      <c r="N28" s="51">
        <v>1</v>
      </c>
      <c r="O28" s="51">
        <v>4</v>
      </c>
      <c r="P28" s="52"/>
      <c r="Q28" s="53">
        <f t="shared" si="1"/>
        <v>8</v>
      </c>
      <c r="R28" s="54">
        <f t="shared" si="2"/>
        <v>0.029875000000000002</v>
      </c>
      <c r="S28" s="55">
        <f t="shared" si="3"/>
        <v>0.0029560185185185175</v>
      </c>
      <c r="T28" s="56"/>
      <c r="U28" s="56">
        <v>34</v>
      </c>
      <c r="V28" s="57">
        <f t="shared" si="4"/>
        <v>0.005555555555555556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1:85" ht="15" customHeight="1">
      <c r="A29" s="60">
        <v>13</v>
      </c>
      <c r="B29" s="40">
        <v>16</v>
      </c>
      <c r="C29" s="41">
        <f ca="1" t="shared" si="0"/>
        <v>0.8886094144805161</v>
      </c>
      <c r="D29" s="59">
        <v>1</v>
      </c>
      <c r="E29" s="43" t="s">
        <v>66</v>
      </c>
      <c r="F29" s="44">
        <v>1994</v>
      </c>
      <c r="G29" s="44">
        <v>1</v>
      </c>
      <c r="H29" s="45" t="s">
        <v>67</v>
      </c>
      <c r="I29" s="46" t="s">
        <v>68</v>
      </c>
      <c r="J29" s="47">
        <v>0.00555555555555555</v>
      </c>
      <c r="K29" s="48"/>
      <c r="L29" s="49">
        <v>0.0250625</v>
      </c>
      <c r="M29" s="50">
        <v>1</v>
      </c>
      <c r="N29" s="51">
        <v>4</v>
      </c>
      <c r="O29" s="51">
        <v>2</v>
      </c>
      <c r="P29" s="52"/>
      <c r="Q29" s="53">
        <f t="shared" si="1"/>
        <v>7</v>
      </c>
      <c r="R29" s="54">
        <f t="shared" si="2"/>
        <v>0.029923611111111113</v>
      </c>
      <c r="S29" s="55">
        <f t="shared" si="3"/>
        <v>0.003004629629629628</v>
      </c>
      <c r="T29" s="56"/>
      <c r="U29" s="56">
        <v>31</v>
      </c>
      <c r="V29" s="57">
        <f t="shared" si="4"/>
        <v>0.004861111111111111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0" spans="1:85" ht="15" customHeight="1">
      <c r="A30" s="58">
        <v>14</v>
      </c>
      <c r="B30" s="40">
        <v>7</v>
      </c>
      <c r="C30" s="41">
        <f ca="1" t="shared" si="0"/>
        <v>0.38456309355651763</v>
      </c>
      <c r="D30" s="59">
        <v>1</v>
      </c>
      <c r="E30" s="43" t="s">
        <v>69</v>
      </c>
      <c r="F30" s="44">
        <v>1994</v>
      </c>
      <c r="G30" s="44">
        <v>1</v>
      </c>
      <c r="H30" s="45" t="s">
        <v>55</v>
      </c>
      <c r="I30" s="46" t="s">
        <v>56</v>
      </c>
      <c r="J30" s="47">
        <v>0.00243055555555555</v>
      </c>
      <c r="K30" s="48"/>
      <c r="L30" s="49">
        <v>0.026049768518518517</v>
      </c>
      <c r="M30" s="50">
        <v>3</v>
      </c>
      <c r="N30" s="51">
        <v>0</v>
      </c>
      <c r="O30" s="51">
        <v>3</v>
      </c>
      <c r="P30" s="52"/>
      <c r="Q30" s="53">
        <f t="shared" si="1"/>
        <v>6</v>
      </c>
      <c r="R30" s="54">
        <f t="shared" si="2"/>
        <v>0.030216435185185183</v>
      </c>
      <c r="S30" s="55">
        <f t="shared" si="3"/>
        <v>0.0032974537037036983</v>
      </c>
      <c r="T30" s="56"/>
      <c r="U30" s="66">
        <v>28</v>
      </c>
      <c r="V30" s="57">
        <f t="shared" si="4"/>
        <v>0.004166666666666667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</row>
    <row r="31" spans="1:85" ht="15" customHeight="1">
      <c r="A31" s="60">
        <v>15</v>
      </c>
      <c r="B31" s="40">
        <v>17</v>
      </c>
      <c r="C31" s="41">
        <f ca="1" t="shared" si="0"/>
        <v>0.021496902112700222</v>
      </c>
      <c r="D31" s="59">
        <v>1</v>
      </c>
      <c r="E31" s="64" t="s">
        <v>70</v>
      </c>
      <c r="F31" s="65">
        <v>1995</v>
      </c>
      <c r="G31" s="65">
        <v>2</v>
      </c>
      <c r="H31" s="45" t="s">
        <v>71</v>
      </c>
      <c r="I31" s="46" t="s">
        <v>72</v>
      </c>
      <c r="J31" s="47">
        <v>0.00590277777777778</v>
      </c>
      <c r="K31" s="48"/>
      <c r="L31" s="49">
        <v>0.024881944444444443</v>
      </c>
      <c r="M31" s="50">
        <v>1</v>
      </c>
      <c r="N31" s="51">
        <v>3</v>
      </c>
      <c r="O31" s="51">
        <v>4</v>
      </c>
      <c r="P31" s="52"/>
      <c r="Q31" s="53">
        <f t="shared" si="1"/>
        <v>8</v>
      </c>
      <c r="R31" s="54">
        <f t="shared" si="2"/>
        <v>0.0304375</v>
      </c>
      <c r="S31" s="55">
        <f t="shared" si="3"/>
        <v>0.0035185185185185146</v>
      </c>
      <c r="T31" s="56"/>
      <c r="U31" s="56">
        <v>25</v>
      </c>
      <c r="V31" s="57">
        <f t="shared" si="4"/>
        <v>0.005555555555555556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</row>
    <row r="32" spans="1:85" ht="15" customHeight="1">
      <c r="A32" s="58">
        <v>16</v>
      </c>
      <c r="B32" s="40">
        <v>23</v>
      </c>
      <c r="C32" s="41">
        <f ca="1" t="shared" si="0"/>
        <v>0.9520448273368549</v>
      </c>
      <c r="D32" s="59">
        <v>1</v>
      </c>
      <c r="E32" s="43" t="s">
        <v>73</v>
      </c>
      <c r="F32" s="44">
        <v>1995</v>
      </c>
      <c r="G32" s="44">
        <v>1</v>
      </c>
      <c r="H32" s="45" t="s">
        <v>74</v>
      </c>
      <c r="I32" s="46" t="s">
        <v>47</v>
      </c>
      <c r="J32" s="47">
        <v>0.00798611111111111</v>
      </c>
      <c r="K32" s="48"/>
      <c r="L32" s="49">
        <v>0.024730324074074075</v>
      </c>
      <c r="M32" s="50">
        <v>3</v>
      </c>
      <c r="N32" s="51">
        <v>2</v>
      </c>
      <c r="O32" s="51">
        <v>4</v>
      </c>
      <c r="P32" s="52"/>
      <c r="Q32" s="53">
        <f t="shared" si="1"/>
        <v>9</v>
      </c>
      <c r="R32" s="54">
        <f t="shared" si="2"/>
        <v>0.030980324074074077</v>
      </c>
      <c r="S32" s="55">
        <f t="shared" si="3"/>
        <v>0.004061342592592592</v>
      </c>
      <c r="T32" s="56"/>
      <c r="U32" s="56">
        <v>22</v>
      </c>
      <c r="V32" s="57">
        <f t="shared" si="4"/>
        <v>0.00625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</row>
    <row r="33" spans="1:85" ht="15" customHeight="1">
      <c r="A33" s="60">
        <v>17</v>
      </c>
      <c r="B33" s="40">
        <v>15</v>
      </c>
      <c r="C33" s="41">
        <f ca="1" t="shared" si="0"/>
        <v>0.6616829773862953</v>
      </c>
      <c r="D33" s="59">
        <v>1</v>
      </c>
      <c r="E33" s="43" t="s">
        <v>75</v>
      </c>
      <c r="F33" s="44">
        <v>1994</v>
      </c>
      <c r="G33" s="44">
        <v>2</v>
      </c>
      <c r="H33" s="45" t="s">
        <v>64</v>
      </c>
      <c r="I33" s="46" t="s">
        <v>65</v>
      </c>
      <c r="J33" s="47">
        <v>0.00520833333333333</v>
      </c>
      <c r="K33" s="48"/>
      <c r="L33" s="49">
        <v>0.02603356481481482</v>
      </c>
      <c r="M33" s="50">
        <v>4</v>
      </c>
      <c r="N33" s="51">
        <v>1</v>
      </c>
      <c r="O33" s="51">
        <v>4</v>
      </c>
      <c r="P33" s="52"/>
      <c r="Q33" s="53">
        <f t="shared" si="1"/>
        <v>9</v>
      </c>
      <c r="R33" s="54">
        <f t="shared" si="2"/>
        <v>0.03228356481481482</v>
      </c>
      <c r="S33" s="55">
        <f t="shared" si="3"/>
        <v>0.005364583333333336</v>
      </c>
      <c r="T33" s="56"/>
      <c r="U33" s="56">
        <v>20</v>
      </c>
      <c r="V33" s="57">
        <f t="shared" si="4"/>
        <v>0.00625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1:85" ht="15" customHeight="1">
      <c r="A34" s="58">
        <v>18</v>
      </c>
      <c r="B34" s="40">
        <v>4</v>
      </c>
      <c r="C34" s="41">
        <f ca="1" t="shared" si="0"/>
        <v>0.09230706401856015</v>
      </c>
      <c r="D34" s="59">
        <v>1</v>
      </c>
      <c r="E34" s="43" t="s">
        <v>76</v>
      </c>
      <c r="F34" s="44">
        <v>1994</v>
      </c>
      <c r="G34" s="44">
        <v>1</v>
      </c>
      <c r="H34" s="45" t="s">
        <v>77</v>
      </c>
      <c r="I34" s="46" t="s">
        <v>78</v>
      </c>
      <c r="J34" s="47">
        <v>0.00138888888888889</v>
      </c>
      <c r="K34" s="48"/>
      <c r="L34" s="49">
        <v>0.02483101851851852</v>
      </c>
      <c r="M34" s="50">
        <v>4</v>
      </c>
      <c r="N34" s="51">
        <v>4</v>
      </c>
      <c r="O34" s="51">
        <v>3</v>
      </c>
      <c r="P34" s="52"/>
      <c r="Q34" s="53">
        <f t="shared" si="1"/>
        <v>11</v>
      </c>
      <c r="R34" s="54">
        <f t="shared" si="2"/>
        <v>0.032469907407407406</v>
      </c>
      <c r="S34" s="55">
        <f t="shared" si="3"/>
        <v>0.005550925925925921</v>
      </c>
      <c r="T34" s="56"/>
      <c r="U34" s="56">
        <v>18</v>
      </c>
      <c r="V34" s="57">
        <f t="shared" si="4"/>
        <v>0.0076388888888888895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5" spans="1:85" ht="15" customHeight="1">
      <c r="A35" s="60">
        <v>19</v>
      </c>
      <c r="B35" s="40">
        <v>13</v>
      </c>
      <c r="C35" s="41">
        <f ca="1" t="shared" si="0"/>
        <v>0.8305226965230514</v>
      </c>
      <c r="D35" s="59">
        <v>2</v>
      </c>
      <c r="E35" s="43" t="s">
        <v>79</v>
      </c>
      <c r="F35" s="44">
        <v>1994</v>
      </c>
      <c r="G35" s="44">
        <v>2</v>
      </c>
      <c r="H35" s="45" t="s">
        <v>71</v>
      </c>
      <c r="I35" s="46" t="s">
        <v>72</v>
      </c>
      <c r="J35" s="47">
        <v>0.00451388888888889</v>
      </c>
      <c r="K35" s="48"/>
      <c r="L35" s="49">
        <v>0.027469907407407405</v>
      </c>
      <c r="M35" s="50">
        <v>4</v>
      </c>
      <c r="N35" s="51">
        <v>2</v>
      </c>
      <c r="O35" s="51">
        <v>3</v>
      </c>
      <c r="P35" s="52"/>
      <c r="Q35" s="53">
        <f t="shared" si="1"/>
        <v>9</v>
      </c>
      <c r="R35" s="54">
        <f t="shared" si="2"/>
        <v>0.03371990740740741</v>
      </c>
      <c r="S35" s="55">
        <f t="shared" si="3"/>
        <v>0.006800925925925922</v>
      </c>
      <c r="T35" s="56"/>
      <c r="U35" s="56">
        <v>16</v>
      </c>
      <c r="V35" s="57">
        <f t="shared" si="4"/>
        <v>0.00625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</row>
    <row r="36" spans="1:85" ht="15" customHeight="1">
      <c r="A36" s="58">
        <v>20</v>
      </c>
      <c r="B36" s="40">
        <v>18</v>
      </c>
      <c r="C36" s="41">
        <f ca="1" t="shared" si="0"/>
        <v>0.39705303212372156</v>
      </c>
      <c r="D36" s="59">
        <v>2</v>
      </c>
      <c r="E36" s="43" t="s">
        <v>80</v>
      </c>
      <c r="F36" s="44">
        <v>1994</v>
      </c>
      <c r="G36" s="44">
        <v>1</v>
      </c>
      <c r="H36" s="45" t="s">
        <v>81</v>
      </c>
      <c r="I36" s="46" t="s">
        <v>82</v>
      </c>
      <c r="J36" s="47">
        <v>0.00625</v>
      </c>
      <c r="K36" s="48"/>
      <c r="L36" s="49">
        <v>0.02613425925925926</v>
      </c>
      <c r="M36" s="50">
        <v>2</v>
      </c>
      <c r="N36" s="51">
        <v>5</v>
      </c>
      <c r="O36" s="51">
        <v>4</v>
      </c>
      <c r="P36" s="52"/>
      <c r="Q36" s="53">
        <f t="shared" si="1"/>
        <v>11</v>
      </c>
      <c r="R36" s="54">
        <f t="shared" si="2"/>
        <v>0.03377314814814815</v>
      </c>
      <c r="S36" s="55">
        <f t="shared" si="3"/>
        <v>0.006854166666666665</v>
      </c>
      <c r="T36" s="56"/>
      <c r="U36" s="56">
        <v>14</v>
      </c>
      <c r="V36" s="57">
        <f t="shared" si="4"/>
        <v>0.0076388888888888895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</row>
    <row r="37" spans="1:85" ht="15" customHeight="1">
      <c r="A37" s="60">
        <v>21</v>
      </c>
      <c r="B37" s="40">
        <v>2</v>
      </c>
      <c r="C37" s="41">
        <f ca="1" t="shared" si="0"/>
        <v>0.10821813116111767</v>
      </c>
      <c r="D37" s="59">
        <v>2</v>
      </c>
      <c r="E37" s="43" t="s">
        <v>83</v>
      </c>
      <c r="F37" s="44">
        <v>1994</v>
      </c>
      <c r="G37" s="44">
        <v>1</v>
      </c>
      <c r="H37" s="46" t="s">
        <v>84</v>
      </c>
      <c r="I37" s="46" t="s">
        <v>78</v>
      </c>
      <c r="J37" s="47">
        <v>0.0006944444444444445</v>
      </c>
      <c r="K37" s="48"/>
      <c r="L37" s="49">
        <v>0.024999999999999998</v>
      </c>
      <c r="M37" s="50">
        <v>5</v>
      </c>
      <c r="N37" s="51">
        <v>3</v>
      </c>
      <c r="O37" s="51">
        <v>5</v>
      </c>
      <c r="P37" s="52"/>
      <c r="Q37" s="53">
        <f t="shared" si="1"/>
        <v>13</v>
      </c>
      <c r="R37" s="54">
        <f t="shared" si="2"/>
        <v>0.034027777777777775</v>
      </c>
      <c r="S37" s="55">
        <f t="shared" si="3"/>
        <v>0.00710879629629629</v>
      </c>
      <c r="T37" s="56"/>
      <c r="U37" s="56">
        <v>12</v>
      </c>
      <c r="V37" s="57">
        <f t="shared" si="4"/>
        <v>0.009027777777777779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</row>
    <row r="38" spans="1:85" ht="15" customHeight="1">
      <c r="A38" s="58">
        <v>22</v>
      </c>
      <c r="B38" s="40">
        <v>27</v>
      </c>
      <c r="C38" s="41">
        <f ca="1" t="shared" si="0"/>
        <v>0.1971773757650208</v>
      </c>
      <c r="D38" s="59">
        <v>2</v>
      </c>
      <c r="E38" s="43" t="s">
        <v>85</v>
      </c>
      <c r="F38" s="44">
        <v>1994</v>
      </c>
      <c r="G38" s="44">
        <v>2</v>
      </c>
      <c r="H38" s="45" t="s">
        <v>64</v>
      </c>
      <c r="I38" s="46" t="s">
        <v>65</v>
      </c>
      <c r="J38" s="47">
        <v>0.009375</v>
      </c>
      <c r="K38" s="48"/>
      <c r="L38" s="49">
        <v>0.02739236111111111</v>
      </c>
      <c r="M38" s="50">
        <v>3</v>
      </c>
      <c r="N38" s="51">
        <v>2</v>
      </c>
      <c r="O38" s="51">
        <v>5</v>
      </c>
      <c r="P38" s="52"/>
      <c r="Q38" s="53">
        <f t="shared" si="1"/>
        <v>10</v>
      </c>
      <c r="R38" s="54">
        <f t="shared" si="2"/>
        <v>0.03433680555555556</v>
      </c>
      <c r="S38" s="55">
        <f t="shared" si="3"/>
        <v>0.007417824074074073</v>
      </c>
      <c r="T38" s="67"/>
      <c r="U38" s="67">
        <v>10</v>
      </c>
      <c r="V38" s="57">
        <f t="shared" si="4"/>
        <v>0.006944444444444445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</row>
    <row r="39" spans="1:85" ht="15" customHeight="1">
      <c r="A39" s="60">
        <v>23</v>
      </c>
      <c r="B39" s="40">
        <v>22</v>
      </c>
      <c r="C39" s="41">
        <f ca="1" t="shared" si="0"/>
        <v>0.9906778027776435</v>
      </c>
      <c r="D39" s="59">
        <v>2</v>
      </c>
      <c r="E39" s="43" t="s">
        <v>86</v>
      </c>
      <c r="F39" s="44">
        <v>1995</v>
      </c>
      <c r="G39" s="44">
        <v>1</v>
      </c>
      <c r="H39" s="45" t="s">
        <v>87</v>
      </c>
      <c r="I39" s="46" t="s">
        <v>47</v>
      </c>
      <c r="J39" s="47">
        <v>0.00763888888888889</v>
      </c>
      <c r="K39" s="48"/>
      <c r="L39" s="49">
        <v>0.027471064814814813</v>
      </c>
      <c r="M39" s="50">
        <v>5</v>
      </c>
      <c r="N39" s="51">
        <v>2</v>
      </c>
      <c r="O39" s="51">
        <v>3</v>
      </c>
      <c r="P39" s="52"/>
      <c r="Q39" s="53">
        <f t="shared" si="1"/>
        <v>10</v>
      </c>
      <c r="R39" s="54">
        <f t="shared" si="2"/>
        <v>0.03441550925925926</v>
      </c>
      <c r="S39" s="55">
        <f t="shared" si="3"/>
        <v>0.007496527777777772</v>
      </c>
      <c r="T39" s="67"/>
      <c r="U39" s="67">
        <v>8</v>
      </c>
      <c r="V39" s="57">
        <f t="shared" si="4"/>
        <v>0.006944444444444445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</row>
    <row r="40" spans="1:85" ht="15" customHeight="1">
      <c r="A40" s="58">
        <v>24</v>
      </c>
      <c r="B40" s="40">
        <v>12</v>
      </c>
      <c r="C40" s="41">
        <f ca="1" t="shared" si="0"/>
        <v>0.366450756347267</v>
      </c>
      <c r="D40" s="59">
        <v>2</v>
      </c>
      <c r="E40" s="43" t="s">
        <v>88</v>
      </c>
      <c r="F40" s="44">
        <v>1994</v>
      </c>
      <c r="G40" s="44">
        <v>1</v>
      </c>
      <c r="H40" s="46" t="s">
        <v>89</v>
      </c>
      <c r="I40" s="46" t="s">
        <v>90</v>
      </c>
      <c r="J40" s="47">
        <v>0.00416666666666666</v>
      </c>
      <c r="K40" s="48"/>
      <c r="L40" s="49">
        <v>0.02786111111111111</v>
      </c>
      <c r="M40" s="50">
        <v>5</v>
      </c>
      <c r="N40" s="51">
        <v>3</v>
      </c>
      <c r="O40" s="51">
        <v>3</v>
      </c>
      <c r="P40" s="52"/>
      <c r="Q40" s="53">
        <f t="shared" si="1"/>
        <v>11</v>
      </c>
      <c r="R40" s="54">
        <f t="shared" si="2"/>
        <v>0.035500000000000004</v>
      </c>
      <c r="S40" s="55">
        <f t="shared" si="3"/>
        <v>0.008581018518518519</v>
      </c>
      <c r="T40" s="67"/>
      <c r="U40" s="67">
        <v>6</v>
      </c>
      <c r="V40" s="57">
        <f t="shared" si="4"/>
        <v>0.0076388888888888895</v>
      </c>
      <c r="W40" s="24" t="s">
        <v>37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</row>
    <row r="41" spans="1:85" ht="15" customHeight="1">
      <c r="A41" s="60">
        <v>25</v>
      </c>
      <c r="B41" s="40">
        <v>19</v>
      </c>
      <c r="C41" s="41">
        <f ca="1" t="shared" si="0"/>
        <v>0.7134912410235987</v>
      </c>
      <c r="D41" s="59">
        <v>2</v>
      </c>
      <c r="E41" s="43" t="s">
        <v>91</v>
      </c>
      <c r="F41" s="44">
        <v>1994</v>
      </c>
      <c r="G41" s="44">
        <v>1</v>
      </c>
      <c r="H41" s="45" t="s">
        <v>58</v>
      </c>
      <c r="I41" s="46" t="s">
        <v>56</v>
      </c>
      <c r="J41" s="47">
        <v>0.00659722222222222</v>
      </c>
      <c r="K41" s="48"/>
      <c r="L41" s="49">
        <v>0.02651851851851852</v>
      </c>
      <c r="M41" s="50">
        <v>4</v>
      </c>
      <c r="N41" s="51">
        <v>5</v>
      </c>
      <c r="O41" s="51">
        <v>5</v>
      </c>
      <c r="P41" s="52"/>
      <c r="Q41" s="53">
        <f t="shared" si="1"/>
        <v>14</v>
      </c>
      <c r="R41" s="54">
        <f t="shared" si="2"/>
        <v>0.03624074074074074</v>
      </c>
      <c r="S41" s="55">
        <f t="shared" si="3"/>
        <v>0.009321759259259255</v>
      </c>
      <c r="T41" s="67"/>
      <c r="U41" s="67">
        <v>4</v>
      </c>
      <c r="V41" s="57">
        <f t="shared" si="4"/>
        <v>0.009722222222222222</v>
      </c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</row>
    <row r="42" spans="1:85" ht="15" customHeight="1">
      <c r="A42" s="58">
        <v>26</v>
      </c>
      <c r="B42" s="40">
        <v>6</v>
      </c>
      <c r="C42" s="41">
        <f ca="1" t="shared" si="0"/>
        <v>0.2778357236949658</v>
      </c>
      <c r="D42" s="59">
        <v>1</v>
      </c>
      <c r="E42" s="43" t="s">
        <v>92</v>
      </c>
      <c r="F42" s="44">
        <v>1995</v>
      </c>
      <c r="G42" s="44">
        <v>1</v>
      </c>
      <c r="H42" s="46" t="s">
        <v>93</v>
      </c>
      <c r="I42" s="46" t="s">
        <v>82</v>
      </c>
      <c r="J42" s="47">
        <v>0.00208333333333333</v>
      </c>
      <c r="K42" s="48"/>
      <c r="L42" s="49">
        <v>0.03051041666666667</v>
      </c>
      <c r="M42" s="50">
        <v>2</v>
      </c>
      <c r="N42" s="51">
        <v>4</v>
      </c>
      <c r="O42" s="51">
        <v>3</v>
      </c>
      <c r="P42" s="52"/>
      <c r="Q42" s="53">
        <f t="shared" si="1"/>
        <v>9</v>
      </c>
      <c r="R42" s="54">
        <f t="shared" si="2"/>
        <v>0.03676041666666667</v>
      </c>
      <c r="S42" s="55">
        <f t="shared" si="3"/>
        <v>0.009841435185185186</v>
      </c>
      <c r="T42" s="67"/>
      <c r="U42" s="67">
        <v>2</v>
      </c>
      <c r="V42" s="57">
        <f t="shared" si="4"/>
        <v>0.00625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</row>
    <row r="43" spans="1:85" ht="15" customHeight="1">
      <c r="A43" s="39">
        <v>27</v>
      </c>
      <c r="B43" s="40">
        <v>1</v>
      </c>
      <c r="C43" s="41">
        <f ca="1" t="shared" si="0"/>
        <v>0.19304214719153684</v>
      </c>
      <c r="D43" s="42">
        <v>1</v>
      </c>
      <c r="E43" s="43" t="s">
        <v>94</v>
      </c>
      <c r="F43" s="44">
        <v>1994</v>
      </c>
      <c r="G43" s="44">
        <v>1</v>
      </c>
      <c r="H43" s="45" t="s">
        <v>55</v>
      </c>
      <c r="I43" s="46" t="s">
        <v>56</v>
      </c>
      <c r="J43" s="47">
        <v>0.00034722222222222224</v>
      </c>
      <c r="K43" s="48"/>
      <c r="L43" s="49">
        <v>0.030803240740740742</v>
      </c>
      <c r="M43" s="50">
        <v>2</v>
      </c>
      <c r="N43" s="51">
        <v>5</v>
      </c>
      <c r="O43" s="51">
        <v>3</v>
      </c>
      <c r="P43" s="52"/>
      <c r="Q43" s="53">
        <f t="shared" si="1"/>
        <v>10</v>
      </c>
      <c r="R43" s="54">
        <f t="shared" si="2"/>
        <v>0.03774768518518519</v>
      </c>
      <c r="S43" s="55">
        <f t="shared" si="3"/>
        <v>0.010828703703703705</v>
      </c>
      <c r="T43" s="67"/>
      <c r="U43" s="67">
        <v>0</v>
      </c>
      <c r="V43" s="57">
        <f t="shared" si="4"/>
        <v>0.006944444444444445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</row>
    <row r="44" spans="1:85" ht="12.75" customHeight="1">
      <c r="A44" s="68"/>
      <c r="B44" s="69"/>
      <c r="C44" s="70"/>
      <c r="D44" s="71"/>
      <c r="E44" s="72" t="s">
        <v>95</v>
      </c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6"/>
      <c r="Q44" s="77"/>
      <c r="R44" s="78"/>
      <c r="S44" s="79"/>
      <c r="T44" s="80"/>
      <c r="U44" s="80"/>
      <c r="V44" s="81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</row>
    <row r="45" spans="2:103" ht="15">
      <c r="B45" s="2"/>
      <c r="C45" s="82"/>
      <c r="D45" s="83"/>
      <c r="E45" s="72" t="s">
        <v>96</v>
      </c>
      <c r="F45" s="73"/>
      <c r="G45" s="73"/>
      <c r="H45" s="73"/>
      <c r="I45" s="73"/>
      <c r="J45" s="73"/>
      <c r="K45" s="73"/>
      <c r="L45" s="73"/>
      <c r="M45" s="74"/>
      <c r="N45" s="84"/>
      <c r="O45" s="84"/>
      <c r="P45" s="76"/>
      <c r="Q45" s="85" t="s">
        <v>97</v>
      </c>
      <c r="R45" s="76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</row>
    <row r="46" spans="2:103" ht="15">
      <c r="B46" s="2"/>
      <c r="C46" s="82"/>
      <c r="D46" s="83"/>
      <c r="E46" s="73"/>
      <c r="F46" s="73"/>
      <c r="G46" s="73"/>
      <c r="H46" s="73"/>
      <c r="I46" s="73"/>
      <c r="J46" s="73"/>
      <c r="K46" s="73"/>
      <c r="L46" s="73"/>
      <c r="M46" s="74"/>
      <c r="N46" s="84"/>
      <c r="O46" s="84"/>
      <c r="P46" s="76"/>
      <c r="Q46" s="75"/>
      <c r="R46" s="76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</row>
    <row r="47" spans="2:103" ht="15">
      <c r="B47" s="2"/>
      <c r="C47" s="83"/>
      <c r="D47" s="83"/>
      <c r="E47" s="72" t="s">
        <v>98</v>
      </c>
      <c r="F47" s="73"/>
      <c r="G47" s="73"/>
      <c r="H47" s="73"/>
      <c r="I47" s="73"/>
      <c r="J47" s="73"/>
      <c r="K47" s="73"/>
      <c r="L47" s="73"/>
      <c r="M47" s="74"/>
      <c r="N47" s="84"/>
      <c r="O47" s="84"/>
      <c r="P47" s="76"/>
      <c r="Q47" s="75"/>
      <c r="R47" s="76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</row>
    <row r="48" spans="2:103" ht="15">
      <c r="B48" s="2"/>
      <c r="C48" s="82"/>
      <c r="D48" s="83"/>
      <c r="E48" s="72" t="s">
        <v>99</v>
      </c>
      <c r="F48" s="73"/>
      <c r="G48" s="73"/>
      <c r="H48" s="73"/>
      <c r="I48" s="73"/>
      <c r="J48" s="73"/>
      <c r="K48" s="73"/>
      <c r="L48" s="73"/>
      <c r="M48" s="74"/>
      <c r="N48" s="84"/>
      <c r="O48" s="84"/>
      <c r="P48" s="76"/>
      <c r="Q48" s="85" t="s">
        <v>100</v>
      </c>
      <c r="R48" s="76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</row>
    <row r="49" spans="4:103" ht="12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</row>
    <row r="50" spans="4:103" ht="12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</row>
    <row r="51" spans="4:103" ht="12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</row>
    <row r="52" spans="4:103" ht="12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</row>
    <row r="53" spans="4:103" ht="12.7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</row>
    <row r="54" spans="4:103" ht="12.7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</row>
    <row r="55" spans="4:103" ht="12.7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</row>
    <row r="56" spans="4:103" ht="12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</row>
    <row r="57" spans="4:103" ht="12.7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</row>
    <row r="58" spans="4:103" ht="12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</row>
    <row r="59" spans="4:103" ht="12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</row>
    <row r="60" spans="4:103" ht="12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</row>
    <row r="61" spans="4:103" ht="12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</row>
    <row r="62" spans="4:103" ht="12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</row>
    <row r="63" spans="4:103" ht="12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</row>
    <row r="64" spans="4:103" ht="12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</row>
    <row r="65" spans="4:103" ht="12.7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</row>
    <row r="66" spans="4:103" ht="12.7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</row>
    <row r="67" spans="4:103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</row>
    <row r="68" spans="4:103" ht="12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</row>
    <row r="69" spans="4:103" ht="12.7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</row>
    <row r="70" spans="4:103" ht="12.7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</row>
    <row r="71" spans="4:103" ht="12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</row>
    <row r="72" spans="4:103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</row>
    <row r="73" spans="4:103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</row>
    <row r="74" spans="4:103" ht="12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</row>
    <row r="75" spans="4:103" ht="12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</row>
    <row r="76" spans="4:103" ht="12.7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</row>
    <row r="77" spans="4:103" ht="12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</row>
    <row r="78" spans="4:103" ht="12.7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</row>
    <row r="79" spans="4:103" ht="12.7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</row>
    <row r="80" spans="4:103" ht="12.7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</row>
    <row r="81" spans="4:103" ht="12.7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</row>
    <row r="82" spans="4:103" ht="12.7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</row>
    <row r="83" spans="4:103" ht="12.7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</row>
    <row r="84" spans="4:103" ht="12.7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</row>
    <row r="85" spans="4:103" ht="12.75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</row>
    <row r="86" spans="4:103" ht="12.7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</row>
    <row r="87" spans="4:103" ht="12.75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</row>
    <row r="88" spans="4:103" ht="12.7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</row>
    <row r="89" spans="4:103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</row>
    <row r="90" spans="4:103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</row>
    <row r="91" spans="4:103" ht="12.7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</row>
    <row r="92" spans="4:103" ht="12.7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</row>
    <row r="93" spans="4:103" ht="12.7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</row>
    <row r="94" spans="4:103" ht="12.7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</row>
    <row r="95" spans="4:103" ht="12.7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</row>
    <row r="96" spans="4:103" ht="12.7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</row>
    <row r="97" spans="4:103" ht="12.7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</row>
    <row r="98" spans="4:103" ht="12.7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</row>
    <row r="99" spans="4:103" ht="12.7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</row>
    <row r="100" spans="4:103" ht="12.7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</row>
    <row r="101" spans="4:103" ht="12.7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</row>
    <row r="102" spans="4:103" ht="12.7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</row>
    <row r="103" spans="4:103" ht="12.7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</row>
    <row r="104" spans="4:103" ht="12.7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</row>
    <row r="105" spans="4:103" ht="12.7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</row>
    <row r="106" spans="4:103" ht="12.7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</row>
    <row r="107" spans="4:103" ht="12.7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</row>
    <row r="108" spans="4:103" ht="12.7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</row>
    <row r="109" spans="4:103" ht="12.7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</row>
    <row r="110" spans="4:103" ht="12.7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</row>
    <row r="111" spans="4:103" ht="12.7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</row>
    <row r="112" spans="4:103" ht="12.7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</row>
    <row r="113" spans="4:103" ht="12.7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</row>
    <row r="114" spans="4:103" ht="12.7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</row>
    <row r="115" spans="4:103" ht="12.7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</row>
    <row r="116" spans="4:103" ht="12.7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</row>
    <row r="117" spans="4:103" ht="12.7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</row>
    <row r="118" spans="4:103" ht="12.7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</row>
    <row r="119" spans="4:103" ht="12.7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</row>
    <row r="120" spans="4:103" ht="12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</row>
    <row r="121" spans="4:103" ht="12.7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</row>
    <row r="122" spans="4:103" ht="12.7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</row>
    <row r="123" spans="4:103" ht="12.7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</row>
    <row r="124" spans="4:103" ht="12.7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</row>
    <row r="125" spans="4:103" ht="12.7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</row>
    <row r="126" spans="4:103" ht="12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</row>
    <row r="127" spans="4:103" ht="12.7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</row>
    <row r="128" spans="4:103" ht="12.7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</row>
    <row r="129" spans="4:103" ht="12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</row>
    <row r="130" spans="4:103" ht="12.7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</row>
    <row r="131" spans="4:103" ht="12.7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</row>
    <row r="132" spans="4:103" ht="12.7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</row>
    <row r="133" spans="4:103" ht="12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</row>
    <row r="134" spans="4:103" ht="12.7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</row>
    <row r="135" spans="4:103" ht="12.7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</row>
    <row r="136" spans="4:103" ht="12.7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</row>
    <row r="137" spans="4:103" ht="12.7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</row>
    <row r="138" spans="4:103" ht="12.7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</row>
    <row r="139" spans="4:103" ht="12.7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</row>
    <row r="140" spans="4:103" ht="12.7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</row>
    <row r="141" spans="4:103" ht="12.7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</row>
    <row r="142" spans="4:103" ht="12.7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</row>
    <row r="143" spans="4:103" ht="12.7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</row>
    <row r="144" spans="4:103" ht="12.7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</row>
    <row r="145" spans="4:103" ht="12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</row>
    <row r="146" spans="4:103" ht="12.7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</row>
    <row r="147" spans="4:103" ht="12.7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</row>
    <row r="148" spans="4:103" ht="12.7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</row>
    <row r="149" spans="4:103" ht="12.7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</row>
    <row r="150" spans="4:103" ht="12.7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</row>
    <row r="151" spans="4:103" ht="12.7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</row>
    <row r="152" spans="4:103" ht="12.7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</row>
    <row r="153" spans="4:103" ht="12.7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</row>
    <row r="154" spans="4:103" ht="12.7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</row>
    <row r="155" spans="4:103" ht="12.7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</row>
    <row r="156" spans="4:103" ht="12.7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</row>
    <row r="157" spans="4:103" ht="12.7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</row>
    <row r="158" spans="4:103" ht="12.7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</row>
    <row r="159" spans="4:103" ht="12.7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</row>
    <row r="160" spans="4:103" ht="12.7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</row>
    <row r="161" spans="4:103" ht="12.7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</row>
    <row r="162" spans="4:103" ht="12.7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</row>
    <row r="163" spans="4:103" ht="12.7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</row>
    <row r="164" spans="4:103" ht="12.7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</row>
    <row r="165" spans="4:103" ht="12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</row>
    <row r="166" spans="4:103" ht="12.7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</row>
    <row r="167" spans="4:103" ht="12.7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</row>
    <row r="168" spans="4:103" ht="12.7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</row>
    <row r="169" spans="4:103" ht="12.7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</row>
    <row r="170" spans="4:103" ht="12.7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</row>
    <row r="171" spans="4:103" ht="12.7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</row>
    <row r="172" spans="4:103" ht="12.7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</row>
    <row r="173" spans="4:103" ht="12.7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</row>
    <row r="174" spans="4:103" ht="12.7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</row>
    <row r="175" spans="4:103" ht="12.7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</row>
    <row r="176" spans="4:103" ht="12.7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</row>
    <row r="177" spans="4:103" ht="12.7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</row>
    <row r="178" spans="4:103" ht="12.7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</row>
    <row r="179" spans="4:103" ht="12.7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</row>
    <row r="180" spans="4:103" ht="12.7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</row>
    <row r="181" spans="4:103" ht="12.7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</row>
    <row r="182" spans="4:103" ht="12.7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</row>
    <row r="183" spans="4:103" ht="12.7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</row>
    <row r="184" spans="4:103" ht="12.7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</row>
    <row r="185" spans="4:103" ht="12.7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</row>
    <row r="186" spans="4:103" ht="12.7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</row>
    <row r="187" spans="4:103" ht="12.7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</row>
    <row r="188" spans="4:103" ht="12.7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</row>
    <row r="189" spans="4:103" ht="12.7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</row>
    <row r="190" spans="4:103" ht="12.7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</row>
    <row r="191" spans="4:103" ht="12.7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</row>
    <row r="192" spans="4:103" ht="12.7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</row>
    <row r="193" spans="4:103" ht="12.7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</row>
    <row r="194" spans="4:103" ht="12.7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</row>
    <row r="195" spans="4:103" ht="12.7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</row>
    <row r="196" spans="4:103" ht="12.7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</row>
    <row r="197" spans="4:103" ht="12.7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</row>
    <row r="198" spans="4:103" ht="12.7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</row>
    <row r="199" spans="4:103" ht="12.7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</row>
    <row r="200" spans="4:103" ht="12.7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</row>
    <row r="201" spans="4:103" ht="12.7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</row>
    <row r="202" spans="4:103" ht="12.7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</row>
    <row r="203" spans="4:103" ht="12.7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</row>
    <row r="204" spans="4:103" ht="12.7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</row>
    <row r="205" spans="4:103" ht="12.7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</row>
    <row r="206" spans="4:103" ht="12.7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</row>
    <row r="207" spans="4:103" ht="12.7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</row>
    <row r="208" spans="4:103" ht="12.7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</row>
    <row r="209" spans="4:103" ht="12.7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</row>
    <row r="210" spans="4:103" ht="12.7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</row>
    <row r="211" spans="4:103" ht="12.7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</row>
    <row r="212" spans="4:103" ht="12.7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</row>
    <row r="213" spans="4:103" ht="12.7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</row>
    <row r="214" spans="4:103" ht="12.7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</row>
    <row r="215" spans="4:103" ht="12.7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</row>
    <row r="216" spans="4:103" ht="12.7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</row>
    <row r="217" spans="4:103" ht="12.7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</row>
    <row r="218" spans="4:103" ht="12.7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</row>
    <row r="219" spans="4:103" ht="12.7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</row>
    <row r="220" spans="4:103" ht="12.7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</row>
    <row r="221" spans="4:103" ht="12.7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</row>
    <row r="222" spans="4:103" ht="12.7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</row>
    <row r="223" spans="4:103" ht="12.7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</row>
    <row r="224" spans="4:103" ht="12.7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</row>
    <row r="225" spans="4:103" ht="12.7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</row>
    <row r="226" spans="4:103" ht="12.7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</row>
    <row r="227" spans="4:103" ht="12.7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</row>
    <row r="228" spans="4:103" ht="12.7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</row>
    <row r="229" spans="4:103" ht="12.7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</row>
    <row r="230" spans="4:103" ht="12.7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</row>
    <row r="231" spans="4:103" ht="12.7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</row>
    <row r="232" spans="4:103" ht="12.7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</row>
    <row r="233" spans="4:103" ht="12.7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</row>
    <row r="234" spans="4:103" ht="12.7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</row>
    <row r="235" spans="4:103" ht="12.7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</row>
    <row r="236" spans="4:103" ht="12.7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</row>
    <row r="237" spans="4:103" ht="12.7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</row>
    <row r="238" spans="4:103" ht="12.7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</row>
    <row r="239" spans="4:103" ht="12.7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</row>
    <row r="240" spans="4:103" ht="12.7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</row>
    <row r="241" spans="4:103" ht="12.7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</row>
    <row r="242" spans="4:103" ht="12.7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</row>
    <row r="243" spans="4:103" ht="12.7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</row>
    <row r="244" spans="4:103" ht="12.7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</row>
    <row r="245" spans="4:103" ht="12.7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</row>
    <row r="246" spans="4:103" ht="12.7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</row>
    <row r="247" spans="4:103" ht="12.7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</row>
    <row r="248" spans="4:103" ht="12.7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</row>
    <row r="249" spans="4:103" ht="12.7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</row>
    <row r="250" spans="4:103" ht="12.7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</row>
    <row r="251" spans="4:103" ht="12.7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</row>
    <row r="252" spans="4:103" ht="12.7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</row>
    <row r="253" spans="4:103" ht="12.7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</row>
    <row r="254" spans="4:103" ht="12.7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</row>
    <row r="255" spans="4:103" ht="12.7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</row>
    <row r="256" spans="4:103" ht="12.7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</row>
    <row r="257" spans="4:103" ht="12.7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</row>
    <row r="258" spans="4:103" ht="12.7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</row>
    <row r="259" spans="4:103" ht="12.7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</row>
    <row r="260" spans="4:103" ht="12.7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</row>
    <row r="261" spans="4:103" ht="12.7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</row>
    <row r="262" spans="4:103" ht="12.7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</row>
    <row r="263" spans="4:103" ht="12.7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</row>
    <row r="264" spans="4:103" ht="12.7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</row>
    <row r="265" spans="4:103" ht="12.7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</row>
    <row r="266" spans="4:103" ht="12.7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</row>
    <row r="267" spans="4:103" ht="12.7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</row>
    <row r="268" spans="4:103" ht="12.7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</row>
    <row r="269" spans="4:103" ht="12.7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</row>
    <row r="270" spans="4:103" ht="12.7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</row>
    <row r="271" spans="4:103" ht="12.7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</row>
    <row r="272" spans="4:103" ht="12.7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</row>
    <row r="273" spans="4:103" ht="12.7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</row>
    <row r="274" spans="4:103" ht="12.7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</row>
    <row r="275" spans="4:103" ht="12.7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</row>
    <row r="276" spans="4:103" ht="12.7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</row>
    <row r="277" spans="4:103" ht="12.7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</row>
    <row r="278" spans="4:103" ht="12.7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</row>
    <row r="279" spans="4:103" ht="12.7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</row>
    <row r="280" spans="4:103" ht="12.7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</row>
    <row r="281" spans="4:103" ht="12.7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</row>
    <row r="282" spans="4:103" ht="12.7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</row>
    <row r="283" spans="4:103" ht="12.7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</row>
    <row r="284" spans="4:103" ht="12.7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</row>
    <row r="285" spans="4:103" ht="12.7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</row>
    <row r="286" spans="4:103" ht="12.7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</row>
    <row r="287" spans="4:103" ht="12.7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</row>
    <row r="288" spans="4:103" ht="12.7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</row>
    <row r="289" spans="4:103" ht="12.7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</row>
    <row r="290" spans="4:103" ht="12.7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</row>
    <row r="291" spans="4:103" ht="12.7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</row>
    <row r="292" spans="4:103" ht="12.7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</row>
    <row r="293" spans="4:103" ht="12.7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</row>
    <row r="294" spans="4:103" ht="12.7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</row>
    <row r="295" spans="4:103" ht="12.7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</row>
    <row r="296" spans="4:103" ht="12.7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</row>
    <row r="297" spans="4:103" ht="12.7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</row>
    <row r="298" spans="4:103" ht="12.7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</row>
    <row r="299" spans="4:103" ht="12.7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</row>
    <row r="300" spans="4:103" ht="12.7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</row>
    <row r="301" spans="4:103" ht="12.7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</row>
    <row r="302" spans="4:103" ht="12.7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</row>
    <row r="303" spans="4:103" ht="12.7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</row>
    <row r="304" spans="4:103" ht="12.7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</row>
    <row r="305" spans="4:103" ht="12.7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</row>
    <row r="306" spans="4:103" ht="12.7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</row>
    <row r="307" spans="4:103" ht="12.7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</row>
    <row r="308" spans="4:103" ht="12.7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</row>
    <row r="309" spans="4:103" ht="12.7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</row>
    <row r="310" spans="4:103" ht="12.7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</row>
    <row r="311" spans="4:103" ht="12.75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</row>
    <row r="312" spans="4:103" ht="12.75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</row>
    <row r="313" spans="4:103" ht="12.75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</row>
    <row r="314" spans="4:103" ht="12.75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</row>
    <row r="315" spans="4:103" ht="12.75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</row>
    <row r="316" spans="4:103" ht="12.75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</row>
    <row r="317" spans="4:103" ht="12.75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</row>
    <row r="318" spans="4:103" ht="12.75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</row>
    <row r="319" spans="4:103" ht="12.75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</row>
    <row r="320" spans="4:103" ht="12.75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</row>
    <row r="321" spans="4:103" ht="12.75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</row>
    <row r="322" spans="4:103" ht="12.75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</row>
    <row r="323" spans="4:103" ht="12.75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</row>
    <row r="324" spans="4:103" ht="12.75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</row>
    <row r="325" spans="4:103" ht="12.75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</row>
    <row r="326" spans="4:103" ht="12.75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</row>
    <row r="327" spans="4:103" ht="12.75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</row>
    <row r="328" spans="4:103" ht="12.7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</row>
    <row r="329" spans="4:103" ht="12.75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</row>
    <row r="330" spans="4:103" ht="12.75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</row>
    <row r="331" spans="4:103" ht="12.75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</row>
    <row r="332" spans="4:103" ht="12.75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</row>
    <row r="333" spans="4:103" ht="12.75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</row>
    <row r="334" spans="4:103" ht="12.75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</row>
    <row r="335" spans="4:103" ht="12.75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</row>
    <row r="336" spans="4:103" ht="12.75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</row>
    <row r="337" spans="4:103" ht="12.75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</row>
    <row r="338" spans="4:103" ht="12.75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</row>
    <row r="339" spans="4:103" ht="12.75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</row>
    <row r="340" spans="4:103" ht="12.75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</row>
    <row r="341" spans="4:103" ht="12.75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</row>
    <row r="342" spans="4:103" ht="12.75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</row>
    <row r="343" spans="4:103" ht="12.75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</row>
    <row r="344" spans="4:103" ht="12.75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</row>
    <row r="345" spans="4:103" ht="12.75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</row>
    <row r="346" spans="4:103" ht="12.7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</row>
    <row r="347" spans="4:103" ht="12.75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</row>
    <row r="348" spans="4:103" ht="12.75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</row>
    <row r="349" spans="4:103" ht="12.75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</row>
    <row r="350" spans="4:103" ht="12.75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</row>
    <row r="351" spans="4:103" ht="12.75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</row>
    <row r="352" spans="4:103" ht="12.75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</row>
    <row r="353" spans="4:103" ht="12.75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</row>
    <row r="354" spans="4:103" ht="12.7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</row>
    <row r="355" spans="4:103" ht="12.75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</row>
    <row r="356" spans="4:103" ht="12.75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</row>
    <row r="357" spans="4:103" ht="12.75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</row>
    <row r="358" spans="4:103" ht="12.75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</row>
    <row r="359" spans="4:103" ht="12.75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</row>
    <row r="360" spans="4:103" ht="12.75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</row>
    <row r="361" spans="4:103" ht="12.75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</row>
    <row r="362" spans="4:103" ht="12.75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</row>
    <row r="363" spans="4:103" ht="12.75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</row>
    <row r="364" spans="4:103" ht="12.75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</row>
    <row r="365" spans="4:103" ht="12.75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</row>
    <row r="366" spans="4:103" ht="12.75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</row>
    <row r="367" spans="4:103" ht="12.75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</row>
    <row r="368" spans="4:103" ht="12.75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</row>
    <row r="369" spans="4:103" ht="12.75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</row>
    <row r="370" spans="4:103" ht="12.75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</row>
    <row r="371" spans="4:103" ht="12.75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</row>
    <row r="372" spans="4:103" ht="12.75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</row>
    <row r="373" spans="4:103" ht="12.75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</row>
    <row r="374" spans="4:103" ht="12.75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</row>
    <row r="375" spans="4:103" ht="12.75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</row>
    <row r="376" spans="4:103" ht="12.75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</row>
    <row r="377" spans="4:103" ht="12.75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</row>
    <row r="378" spans="4:103" ht="12.75">
      <c r="D378" s="24"/>
      <c r="E378" s="24"/>
      <c r="F378" s="24"/>
      <c r="G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</row>
    <row r="379" spans="4:103" ht="12.75">
      <c r="D379" s="24"/>
      <c r="E379" s="24"/>
      <c r="F379" s="24"/>
      <c r="G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</row>
    <row r="380" spans="4:103" ht="12.75">
      <c r="D380" s="24"/>
      <c r="E380" s="24"/>
      <c r="F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</row>
    <row r="381" spans="4:103" ht="12.75">
      <c r="D381" s="24"/>
      <c r="E381" s="24"/>
      <c r="F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</row>
    <row r="382" spans="4:103" ht="12.75">
      <c r="D382" s="24"/>
      <c r="E382" s="24"/>
      <c r="F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</row>
    <row r="383" spans="4:103" ht="12.75">
      <c r="D383" s="24"/>
      <c r="E383" s="24"/>
      <c r="F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</row>
    <row r="384" spans="4:103" ht="12.75">
      <c r="D384" s="24"/>
      <c r="E384" s="24"/>
      <c r="F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</row>
    <row r="385" spans="18:90" ht="12.75"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</row>
  </sheetData>
  <sheetProtection/>
  <mergeCells count="9">
    <mergeCell ref="A10:U10"/>
    <mergeCell ref="A11:U11"/>
    <mergeCell ref="A12:U12"/>
    <mergeCell ref="A1:U1"/>
    <mergeCell ref="A3:U3"/>
    <mergeCell ref="A4:U4"/>
    <mergeCell ref="A6:U6"/>
    <mergeCell ref="A8:U8"/>
    <mergeCell ref="A9:U9"/>
  </mergeCells>
  <printOptions/>
  <pageMargins left="0.5905511811023623" right="0.5905511811023623" top="0.52" bottom="0.15748031496062992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430"/>
  <sheetViews>
    <sheetView view="pageBreakPreview" zoomScale="75" zoomScaleSheetLayoutView="75" zoomScalePageLayoutView="0" workbookViewId="0" topLeftCell="A1">
      <selection activeCell="A12" sqref="A12:U12"/>
    </sheetView>
  </sheetViews>
  <sheetFormatPr defaultColWidth="9.140625" defaultRowHeight="15"/>
  <cols>
    <col min="1" max="1" width="5.8515625" style="1" customWidth="1"/>
    <col min="2" max="2" width="6.00390625" style="1" customWidth="1"/>
    <col min="3" max="3" width="10.00390625" style="1" hidden="1" customWidth="1"/>
    <col min="4" max="4" width="5.421875" style="1" hidden="1" customWidth="1"/>
    <col min="5" max="5" width="23.57421875" style="1" customWidth="1"/>
    <col min="6" max="6" width="5.7109375" style="1" customWidth="1"/>
    <col min="7" max="7" width="6.140625" style="1" customWidth="1"/>
    <col min="8" max="8" width="34.28125" style="1" customWidth="1"/>
    <col min="9" max="9" width="19.28125" style="1" customWidth="1"/>
    <col min="10" max="11" width="8.421875" style="1" hidden="1" customWidth="1"/>
    <col min="12" max="12" width="10.00390625" style="1" customWidth="1"/>
    <col min="13" max="16" width="4.57421875" style="1" customWidth="1"/>
    <col min="17" max="17" width="5.57421875" style="1" customWidth="1"/>
    <col min="18" max="18" width="11.00390625" style="1" customWidth="1"/>
    <col min="19" max="19" width="9.28125" style="1" customWidth="1"/>
    <col min="20" max="20" width="6.421875" style="1" customWidth="1"/>
    <col min="21" max="21" width="5.7109375" style="1" customWidth="1"/>
    <col min="22" max="22" width="9.8515625" style="1" hidden="1" customWidth="1"/>
    <col min="23" max="24" width="8.421875" style="1" customWidth="1"/>
    <col min="25" max="16384" width="9.140625" style="1" customWidth="1"/>
  </cols>
  <sheetData>
    <row r="1" spans="1:21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8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>
      <c r="A6" s="142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3" ht="18">
      <c r="A8" s="143" t="s">
        <v>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4"/>
      <c r="W8" s="4"/>
    </row>
    <row r="9" spans="1:21" ht="17.25" customHeight="1">
      <c r="A9" s="142" t="s">
        <v>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5" customFormat="1" ht="12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</row>
    <row r="11" spans="1:21" s="6" customFormat="1" ht="18">
      <c r="A11" s="142" t="s">
        <v>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s="6" customFormat="1" ht="18">
      <c r="A12" s="143" t="s">
        <v>133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1" s="6" customFormat="1" ht="15.75" customHeight="1">
      <c r="A13" s="7" t="s">
        <v>8</v>
      </c>
      <c r="U13" s="8" t="s">
        <v>9</v>
      </c>
    </row>
    <row r="14" spans="1:21" ht="15.75" customHeight="1">
      <c r="A14" s="7" t="s">
        <v>134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8" t="s">
        <v>135</v>
      </c>
    </row>
    <row r="15" spans="1:100" ht="12.75">
      <c r="A15" s="109" t="s">
        <v>12</v>
      </c>
      <c r="B15" s="11" t="s">
        <v>13</v>
      </c>
      <c r="C15" s="12"/>
      <c r="D15" s="13" t="s">
        <v>14</v>
      </c>
      <c r="E15" s="14" t="s">
        <v>15</v>
      </c>
      <c r="F15" s="15" t="s">
        <v>16</v>
      </c>
      <c r="G15" s="11" t="s">
        <v>17</v>
      </c>
      <c r="H15" s="16" t="s">
        <v>18</v>
      </c>
      <c r="I15" s="15" t="s">
        <v>19</v>
      </c>
      <c r="J15" s="17" t="s">
        <v>20</v>
      </c>
      <c r="K15" s="18"/>
      <c r="L15" s="16" t="s">
        <v>20</v>
      </c>
      <c r="M15" s="19" t="s">
        <v>21</v>
      </c>
      <c r="N15" s="20"/>
      <c r="O15" s="20"/>
      <c r="P15" s="20"/>
      <c r="Q15" s="21"/>
      <c r="R15" s="22" t="s">
        <v>22</v>
      </c>
      <c r="S15" s="16" t="s">
        <v>23</v>
      </c>
      <c r="T15" s="16" t="s">
        <v>24</v>
      </c>
      <c r="U15" s="16" t="s">
        <v>25</v>
      </c>
      <c r="V15" s="23" t="s">
        <v>26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</row>
    <row r="16" spans="1:95" ht="12.75">
      <c r="A16" s="25"/>
      <c r="B16" s="26" t="s">
        <v>27</v>
      </c>
      <c r="C16" s="27"/>
      <c r="D16" s="28" t="s">
        <v>28</v>
      </c>
      <c r="E16" s="29"/>
      <c r="F16" s="30" t="s">
        <v>29</v>
      </c>
      <c r="G16" s="31" t="s">
        <v>30</v>
      </c>
      <c r="H16" s="32"/>
      <c r="I16" s="33"/>
      <c r="J16" s="34" t="s">
        <v>31</v>
      </c>
      <c r="K16" s="35" t="s">
        <v>32</v>
      </c>
      <c r="L16" s="32" t="s">
        <v>33</v>
      </c>
      <c r="M16" s="34" t="s">
        <v>34</v>
      </c>
      <c r="N16" s="32" t="s">
        <v>35</v>
      </c>
      <c r="O16" s="32" t="s">
        <v>34</v>
      </c>
      <c r="P16" s="36" t="s">
        <v>35</v>
      </c>
      <c r="Q16" s="37" t="s">
        <v>36</v>
      </c>
      <c r="R16" s="32" t="s">
        <v>37</v>
      </c>
      <c r="S16" s="32" t="s">
        <v>38</v>
      </c>
      <c r="T16" s="32" t="s">
        <v>39</v>
      </c>
      <c r="U16" s="32"/>
      <c r="V16" s="38" t="s">
        <v>40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</row>
    <row r="17" spans="1:95" ht="15">
      <c r="A17" s="110"/>
      <c r="B17" s="4"/>
      <c r="C17" s="68"/>
      <c r="D17" s="80"/>
      <c r="E17" s="111"/>
      <c r="F17" s="112"/>
      <c r="G17" s="112"/>
      <c r="H17" s="112"/>
      <c r="I17" s="70"/>
      <c r="J17" s="112"/>
      <c r="K17" s="70"/>
      <c r="L17" s="112"/>
      <c r="M17" s="112"/>
      <c r="N17" s="112"/>
      <c r="O17" s="112"/>
      <c r="P17" s="112"/>
      <c r="Q17" s="113"/>
      <c r="R17" s="112"/>
      <c r="S17" s="112"/>
      <c r="T17" s="112"/>
      <c r="U17" s="112"/>
      <c r="V17" s="70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</row>
    <row r="18" spans="1:256" ht="15.75">
      <c r="A18" s="92">
        <v>1</v>
      </c>
      <c r="B18" s="40">
        <v>8</v>
      </c>
      <c r="C18" s="114">
        <f aca="true" ca="1" t="shared" si="0" ref="C18:C38">RAND()</f>
        <v>0.6669861328836246</v>
      </c>
      <c r="D18" s="115">
        <v>1</v>
      </c>
      <c r="E18" s="116" t="s">
        <v>136</v>
      </c>
      <c r="F18" s="65">
        <v>1995</v>
      </c>
      <c r="G18" s="65">
        <v>2</v>
      </c>
      <c r="H18" s="117" t="s">
        <v>64</v>
      </c>
      <c r="I18" s="118" t="s">
        <v>65</v>
      </c>
      <c r="J18" s="47">
        <v>0.00277777777777778</v>
      </c>
      <c r="K18" s="48"/>
      <c r="L18" s="49">
        <v>0.02001736111111111</v>
      </c>
      <c r="M18" s="50">
        <v>0</v>
      </c>
      <c r="N18" s="51">
        <v>1</v>
      </c>
      <c r="O18" s="51">
        <v>3</v>
      </c>
      <c r="P18" s="52"/>
      <c r="Q18" s="53">
        <f aca="true" t="shared" si="1" ref="Q18:Q38">SUM(M18:P18)</f>
        <v>4</v>
      </c>
      <c r="R18" s="54">
        <f aca="true" t="shared" si="2" ref="R18:R37">L18+V18</f>
        <v>0.02279513888888889</v>
      </c>
      <c r="S18" s="55">
        <f>R18-$R$18</f>
        <v>0</v>
      </c>
      <c r="T18" s="56" t="s">
        <v>42</v>
      </c>
      <c r="U18" s="56">
        <v>115</v>
      </c>
      <c r="V18" s="119">
        <f aca="true" t="shared" si="3" ref="V18:V38">Q18*"0:01:00"</f>
        <v>0.002777777777777778</v>
      </c>
      <c r="W18" s="120" t="s">
        <v>137</v>
      </c>
      <c r="X18" s="120" t="s">
        <v>137</v>
      </c>
      <c r="Y18" s="120" t="s">
        <v>137</v>
      </c>
      <c r="Z18" s="120" t="s">
        <v>137</v>
      </c>
      <c r="AA18" s="120" t="s">
        <v>137</v>
      </c>
      <c r="AB18" s="120" t="s">
        <v>137</v>
      </c>
      <c r="AC18" s="120" t="s">
        <v>137</v>
      </c>
      <c r="AD18" s="120" t="s">
        <v>137</v>
      </c>
      <c r="AE18" s="120" t="s">
        <v>137</v>
      </c>
      <c r="AF18" s="120" t="s">
        <v>137</v>
      </c>
      <c r="AG18" s="120" t="s">
        <v>137</v>
      </c>
      <c r="AH18" s="120" t="s">
        <v>137</v>
      </c>
      <c r="AI18" s="120" t="s">
        <v>137</v>
      </c>
      <c r="AJ18" s="120" t="s">
        <v>137</v>
      </c>
      <c r="AK18" s="120" t="s">
        <v>137</v>
      </c>
      <c r="AL18" s="120" t="s">
        <v>137</v>
      </c>
      <c r="AM18" s="120" t="s">
        <v>137</v>
      </c>
      <c r="AN18" s="120" t="s">
        <v>137</v>
      </c>
      <c r="AO18" s="120" t="s">
        <v>137</v>
      </c>
      <c r="AP18" s="120" t="s">
        <v>137</v>
      </c>
      <c r="AQ18" s="120" t="s">
        <v>137</v>
      </c>
      <c r="AR18" s="120" t="s">
        <v>137</v>
      </c>
      <c r="AS18" s="120" t="s">
        <v>137</v>
      </c>
      <c r="AT18" s="120" t="s">
        <v>137</v>
      </c>
      <c r="AU18" s="120" t="s">
        <v>137</v>
      </c>
      <c r="AV18" s="120" t="s">
        <v>137</v>
      </c>
      <c r="AW18" s="120" t="s">
        <v>137</v>
      </c>
      <c r="AX18" s="120" t="s">
        <v>137</v>
      </c>
      <c r="AY18" s="120" t="s">
        <v>137</v>
      </c>
      <c r="AZ18" s="120" t="s">
        <v>137</v>
      </c>
      <c r="BA18" s="120" t="s">
        <v>137</v>
      </c>
      <c r="BB18" s="120" t="s">
        <v>137</v>
      </c>
      <c r="BC18" s="120" t="s">
        <v>137</v>
      </c>
      <c r="BD18" s="120" t="s">
        <v>137</v>
      </c>
      <c r="BE18" s="120" t="s">
        <v>137</v>
      </c>
      <c r="BF18" s="120" t="s">
        <v>137</v>
      </c>
      <c r="BG18" s="120" t="s">
        <v>137</v>
      </c>
      <c r="BH18" s="120" t="s">
        <v>137</v>
      </c>
      <c r="BI18" s="120" t="s">
        <v>137</v>
      </c>
      <c r="BJ18" s="120" t="s">
        <v>137</v>
      </c>
      <c r="BK18" s="120" t="s">
        <v>137</v>
      </c>
      <c r="BL18" s="120" t="s">
        <v>137</v>
      </c>
      <c r="BM18" s="120" t="s">
        <v>137</v>
      </c>
      <c r="BN18" s="120" t="s">
        <v>137</v>
      </c>
      <c r="BO18" s="120" t="s">
        <v>137</v>
      </c>
      <c r="BP18" s="120" t="s">
        <v>137</v>
      </c>
      <c r="BQ18" s="120" t="s">
        <v>137</v>
      </c>
      <c r="BR18" s="120" t="s">
        <v>137</v>
      </c>
      <c r="BS18" s="120" t="s">
        <v>137</v>
      </c>
      <c r="BT18" s="120" t="s">
        <v>137</v>
      </c>
      <c r="BU18" s="120" t="s">
        <v>137</v>
      </c>
      <c r="BV18" s="120" t="s">
        <v>137</v>
      </c>
      <c r="BW18" s="120" t="s">
        <v>137</v>
      </c>
      <c r="BX18" s="120" t="s">
        <v>137</v>
      </c>
      <c r="BY18" s="120" t="s">
        <v>137</v>
      </c>
      <c r="BZ18" s="120" t="s">
        <v>137</v>
      </c>
      <c r="CA18" s="120" t="s">
        <v>137</v>
      </c>
      <c r="CB18" s="120" t="s">
        <v>137</v>
      </c>
      <c r="CC18" s="120" t="s">
        <v>137</v>
      </c>
      <c r="CD18" s="120" t="s">
        <v>137</v>
      </c>
      <c r="CE18" s="120" t="s">
        <v>137</v>
      </c>
      <c r="CF18" s="120" t="s">
        <v>137</v>
      </c>
      <c r="CG18" s="120" t="s">
        <v>137</v>
      </c>
      <c r="CH18" s="120" t="s">
        <v>137</v>
      </c>
      <c r="CI18" s="120" t="s">
        <v>137</v>
      </c>
      <c r="CJ18" s="120" t="s">
        <v>137</v>
      </c>
      <c r="CK18" s="120" t="s">
        <v>137</v>
      </c>
      <c r="CL18" s="120" t="s">
        <v>137</v>
      </c>
      <c r="CM18" s="120" t="s">
        <v>137</v>
      </c>
      <c r="CN18" s="120" t="s">
        <v>137</v>
      </c>
      <c r="CO18" s="120" t="s">
        <v>137</v>
      </c>
      <c r="CP18" s="120" t="s">
        <v>137</v>
      </c>
      <c r="CQ18" s="120" t="s">
        <v>137</v>
      </c>
      <c r="CR18" s="120" t="s">
        <v>137</v>
      </c>
      <c r="CS18" s="120" t="s">
        <v>137</v>
      </c>
      <c r="CT18" s="120" t="s">
        <v>137</v>
      </c>
      <c r="CU18" s="120" t="s">
        <v>137</v>
      </c>
      <c r="CV18" s="120" t="s">
        <v>137</v>
      </c>
      <c r="CW18" s="120" t="s">
        <v>137</v>
      </c>
      <c r="CX18" s="120" t="s">
        <v>137</v>
      </c>
      <c r="CY18" s="120" t="s">
        <v>137</v>
      </c>
      <c r="CZ18" s="120" t="s">
        <v>137</v>
      </c>
      <c r="DA18" s="120" t="s">
        <v>137</v>
      </c>
      <c r="DB18" s="120" t="s">
        <v>137</v>
      </c>
      <c r="DC18" s="120" t="s">
        <v>137</v>
      </c>
      <c r="DD18" s="120" t="s">
        <v>137</v>
      </c>
      <c r="DE18" s="120" t="s">
        <v>137</v>
      </c>
      <c r="DF18" s="120" t="s">
        <v>137</v>
      </c>
      <c r="DG18" s="120" t="s">
        <v>137</v>
      </c>
      <c r="DH18" s="120" t="s">
        <v>137</v>
      </c>
      <c r="DI18" s="120" t="s">
        <v>137</v>
      </c>
      <c r="DJ18" s="120" t="s">
        <v>137</v>
      </c>
      <c r="DK18" s="120" t="s">
        <v>137</v>
      </c>
      <c r="DL18" s="120" t="s">
        <v>137</v>
      </c>
      <c r="DM18" s="120" t="s">
        <v>137</v>
      </c>
      <c r="DN18" s="120" t="s">
        <v>137</v>
      </c>
      <c r="DO18" s="120" t="s">
        <v>137</v>
      </c>
      <c r="DP18" s="120" t="s">
        <v>137</v>
      </c>
      <c r="DQ18" s="120" t="s">
        <v>137</v>
      </c>
      <c r="DR18" s="120" t="s">
        <v>137</v>
      </c>
      <c r="DS18" s="120" t="s">
        <v>137</v>
      </c>
      <c r="DT18" s="120" t="s">
        <v>137</v>
      </c>
      <c r="DU18" s="120" t="s">
        <v>137</v>
      </c>
      <c r="DV18" s="120" t="s">
        <v>137</v>
      </c>
      <c r="DW18" s="120" t="s">
        <v>137</v>
      </c>
      <c r="DX18" s="120" t="s">
        <v>137</v>
      </c>
      <c r="DY18" s="120" t="s">
        <v>137</v>
      </c>
      <c r="DZ18" s="120" t="s">
        <v>137</v>
      </c>
      <c r="EA18" s="120" t="s">
        <v>137</v>
      </c>
      <c r="EB18" s="120" t="s">
        <v>137</v>
      </c>
      <c r="EC18" s="120" t="s">
        <v>137</v>
      </c>
      <c r="ED18" s="120" t="s">
        <v>137</v>
      </c>
      <c r="EE18" s="120" t="s">
        <v>137</v>
      </c>
      <c r="EF18" s="120" t="s">
        <v>137</v>
      </c>
      <c r="EG18" s="120" t="s">
        <v>137</v>
      </c>
      <c r="EH18" s="120" t="s">
        <v>137</v>
      </c>
      <c r="EI18" s="120" t="s">
        <v>137</v>
      </c>
      <c r="EJ18" s="120" t="s">
        <v>137</v>
      </c>
      <c r="EK18" s="120" t="s">
        <v>137</v>
      </c>
      <c r="EL18" s="120" t="s">
        <v>137</v>
      </c>
      <c r="EM18" s="120" t="s">
        <v>137</v>
      </c>
      <c r="EN18" s="120" t="s">
        <v>137</v>
      </c>
      <c r="EO18" s="120" t="s">
        <v>137</v>
      </c>
      <c r="EP18" s="120" t="s">
        <v>137</v>
      </c>
      <c r="EQ18" s="120" t="s">
        <v>137</v>
      </c>
      <c r="ER18" s="120" t="s">
        <v>137</v>
      </c>
      <c r="ES18" s="120" t="s">
        <v>137</v>
      </c>
      <c r="ET18" s="120" t="s">
        <v>137</v>
      </c>
      <c r="EU18" s="120" t="s">
        <v>137</v>
      </c>
      <c r="EV18" s="120" t="s">
        <v>137</v>
      </c>
      <c r="EW18" s="120" t="s">
        <v>137</v>
      </c>
      <c r="EX18" s="120" t="s">
        <v>137</v>
      </c>
      <c r="EY18" s="120" t="s">
        <v>137</v>
      </c>
      <c r="EZ18" s="120" t="s">
        <v>137</v>
      </c>
      <c r="FA18" s="120" t="s">
        <v>137</v>
      </c>
      <c r="FB18" s="120" t="s">
        <v>137</v>
      </c>
      <c r="FC18" s="120" t="s">
        <v>137</v>
      </c>
      <c r="FD18" s="120" t="s">
        <v>137</v>
      </c>
      <c r="FE18" s="120" t="s">
        <v>137</v>
      </c>
      <c r="FF18" s="120" t="s">
        <v>137</v>
      </c>
      <c r="FG18" s="120" t="s">
        <v>137</v>
      </c>
      <c r="FH18" s="120" t="s">
        <v>137</v>
      </c>
      <c r="FI18" s="120" t="s">
        <v>137</v>
      </c>
      <c r="FJ18" s="120" t="s">
        <v>137</v>
      </c>
      <c r="FK18" s="120" t="s">
        <v>137</v>
      </c>
      <c r="FL18" s="120" t="s">
        <v>137</v>
      </c>
      <c r="FM18" s="120" t="s">
        <v>137</v>
      </c>
      <c r="FN18" s="120" t="s">
        <v>137</v>
      </c>
      <c r="FO18" s="120" t="s">
        <v>137</v>
      </c>
      <c r="FP18" s="120" t="s">
        <v>137</v>
      </c>
      <c r="FQ18" s="120" t="s">
        <v>137</v>
      </c>
      <c r="FR18" s="120" t="s">
        <v>137</v>
      </c>
      <c r="FS18" s="120" t="s">
        <v>137</v>
      </c>
      <c r="FT18" s="120" t="s">
        <v>137</v>
      </c>
      <c r="FU18" s="120" t="s">
        <v>137</v>
      </c>
      <c r="FV18" s="120" t="s">
        <v>137</v>
      </c>
      <c r="FW18" s="120" t="s">
        <v>137</v>
      </c>
      <c r="FX18" s="120" t="s">
        <v>137</v>
      </c>
      <c r="FY18" s="120" t="s">
        <v>137</v>
      </c>
      <c r="FZ18" s="120" t="s">
        <v>137</v>
      </c>
      <c r="GA18" s="120" t="s">
        <v>137</v>
      </c>
      <c r="GB18" s="120" t="s">
        <v>137</v>
      </c>
      <c r="GC18" s="120" t="s">
        <v>137</v>
      </c>
      <c r="GD18" s="120" t="s">
        <v>137</v>
      </c>
      <c r="GE18" s="120" t="s">
        <v>137</v>
      </c>
      <c r="GF18" s="120" t="s">
        <v>137</v>
      </c>
      <c r="GG18" s="120" t="s">
        <v>137</v>
      </c>
      <c r="GH18" s="120" t="s">
        <v>137</v>
      </c>
      <c r="GI18" s="120" t="s">
        <v>137</v>
      </c>
      <c r="GJ18" s="120" t="s">
        <v>137</v>
      </c>
      <c r="GK18" s="120" t="s">
        <v>137</v>
      </c>
      <c r="GL18" s="120" t="s">
        <v>137</v>
      </c>
      <c r="GM18" s="120" t="s">
        <v>137</v>
      </c>
      <c r="GN18" s="120" t="s">
        <v>137</v>
      </c>
      <c r="GO18" s="120" t="s">
        <v>137</v>
      </c>
      <c r="GP18" s="120" t="s">
        <v>137</v>
      </c>
      <c r="GQ18" s="120" t="s">
        <v>137</v>
      </c>
      <c r="GR18" s="120" t="s">
        <v>137</v>
      </c>
      <c r="GS18" s="120" t="s">
        <v>137</v>
      </c>
      <c r="GT18" s="120" t="s">
        <v>137</v>
      </c>
      <c r="GU18" s="120" t="s">
        <v>137</v>
      </c>
      <c r="GV18" s="120" t="s">
        <v>137</v>
      </c>
      <c r="GW18" s="120" t="s">
        <v>137</v>
      </c>
      <c r="GX18" s="120" t="s">
        <v>137</v>
      </c>
      <c r="GY18" s="120" t="s">
        <v>137</v>
      </c>
      <c r="GZ18" s="120" t="s">
        <v>137</v>
      </c>
      <c r="HA18" s="120" t="s">
        <v>137</v>
      </c>
      <c r="HB18" s="120" t="s">
        <v>137</v>
      </c>
      <c r="HC18" s="120" t="s">
        <v>137</v>
      </c>
      <c r="HD18" s="120" t="s">
        <v>137</v>
      </c>
      <c r="HE18" s="120" t="s">
        <v>137</v>
      </c>
      <c r="HF18" s="120" t="s">
        <v>137</v>
      </c>
      <c r="HG18" s="120" t="s">
        <v>137</v>
      </c>
      <c r="HH18" s="120" t="s">
        <v>137</v>
      </c>
      <c r="HI18" s="120" t="s">
        <v>137</v>
      </c>
      <c r="HJ18" s="120" t="s">
        <v>137</v>
      </c>
      <c r="HK18" s="120" t="s">
        <v>137</v>
      </c>
      <c r="HL18" s="120" t="s">
        <v>137</v>
      </c>
      <c r="HM18" s="120" t="s">
        <v>137</v>
      </c>
      <c r="HN18" s="120" t="s">
        <v>137</v>
      </c>
      <c r="HO18" s="120" t="s">
        <v>137</v>
      </c>
      <c r="HP18" s="120" t="s">
        <v>137</v>
      </c>
      <c r="HQ18" s="120" t="s">
        <v>137</v>
      </c>
      <c r="HR18" s="120" t="s">
        <v>137</v>
      </c>
      <c r="HS18" s="120" t="s">
        <v>137</v>
      </c>
      <c r="HT18" s="120" t="s">
        <v>137</v>
      </c>
      <c r="HU18" s="120" t="s">
        <v>137</v>
      </c>
      <c r="HV18" s="120" t="s">
        <v>137</v>
      </c>
      <c r="HW18" s="120" t="s">
        <v>137</v>
      </c>
      <c r="HX18" s="120" t="s">
        <v>137</v>
      </c>
      <c r="HY18" s="120" t="s">
        <v>137</v>
      </c>
      <c r="HZ18" s="120" t="s">
        <v>137</v>
      </c>
      <c r="IA18" s="120" t="s">
        <v>137</v>
      </c>
      <c r="IB18" s="120" t="s">
        <v>137</v>
      </c>
      <c r="IC18" s="120" t="s">
        <v>137</v>
      </c>
      <c r="ID18" s="120" t="s">
        <v>137</v>
      </c>
      <c r="IE18" s="120" t="s">
        <v>137</v>
      </c>
      <c r="IF18" s="120" t="s">
        <v>137</v>
      </c>
      <c r="IG18" s="120" t="s">
        <v>137</v>
      </c>
      <c r="IH18" s="120" t="s">
        <v>137</v>
      </c>
      <c r="II18" s="120" t="s">
        <v>137</v>
      </c>
      <c r="IJ18" s="120" t="s">
        <v>137</v>
      </c>
      <c r="IK18" s="120" t="s">
        <v>137</v>
      </c>
      <c r="IL18" s="120" t="s">
        <v>137</v>
      </c>
      <c r="IM18" s="120" t="s">
        <v>137</v>
      </c>
      <c r="IN18" s="120" t="s">
        <v>137</v>
      </c>
      <c r="IO18" s="120" t="s">
        <v>137</v>
      </c>
      <c r="IP18" s="120" t="s">
        <v>137</v>
      </c>
      <c r="IQ18" s="120" t="s">
        <v>137</v>
      </c>
      <c r="IR18" s="120" t="s">
        <v>137</v>
      </c>
      <c r="IS18" s="120" t="s">
        <v>137</v>
      </c>
      <c r="IT18" s="120" t="s">
        <v>137</v>
      </c>
      <c r="IU18" s="120" t="s">
        <v>137</v>
      </c>
      <c r="IV18" s="120" t="s">
        <v>137</v>
      </c>
    </row>
    <row r="19" spans="1:91" ht="15.75">
      <c r="A19" s="92">
        <v>2</v>
      </c>
      <c r="B19" s="40">
        <v>20</v>
      </c>
      <c r="C19" s="114">
        <f ca="1" t="shared" si="0"/>
        <v>0.2703972814027793</v>
      </c>
      <c r="D19" s="115">
        <v>1</v>
      </c>
      <c r="E19" s="116" t="s">
        <v>138</v>
      </c>
      <c r="F19" s="65">
        <v>1994</v>
      </c>
      <c r="G19" s="65">
        <v>1</v>
      </c>
      <c r="H19" s="117" t="s">
        <v>64</v>
      </c>
      <c r="I19" s="118" t="s">
        <v>65</v>
      </c>
      <c r="J19" s="47">
        <v>0.00694444444444444</v>
      </c>
      <c r="K19" s="48"/>
      <c r="L19" s="49">
        <v>0.018815972222222224</v>
      </c>
      <c r="M19" s="50">
        <v>1</v>
      </c>
      <c r="N19" s="51">
        <v>2</v>
      </c>
      <c r="O19" s="51">
        <v>3</v>
      </c>
      <c r="P19" s="52"/>
      <c r="Q19" s="53">
        <f t="shared" si="1"/>
        <v>6</v>
      </c>
      <c r="R19" s="54">
        <f t="shared" si="2"/>
        <v>0.02298263888888889</v>
      </c>
      <c r="S19" s="55">
        <f aca="true" t="shared" si="4" ref="S19:S38">R19-$R$18</f>
        <v>0.00018750000000000017</v>
      </c>
      <c r="T19" s="56" t="s">
        <v>42</v>
      </c>
      <c r="U19" s="56">
        <v>100</v>
      </c>
      <c r="V19" s="119">
        <f t="shared" si="3"/>
        <v>0.004166666666666667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</row>
    <row r="20" spans="1:91" ht="15.75">
      <c r="A20" s="58">
        <v>3</v>
      </c>
      <c r="B20" s="40">
        <v>14</v>
      </c>
      <c r="C20" s="114">
        <f ca="1" t="shared" si="0"/>
        <v>0.7462888884907253</v>
      </c>
      <c r="D20" s="115">
        <v>2</v>
      </c>
      <c r="E20" s="121" t="s">
        <v>139</v>
      </c>
      <c r="F20" s="44">
        <v>1994</v>
      </c>
      <c r="G20" s="44" t="s">
        <v>42</v>
      </c>
      <c r="H20" s="118" t="s">
        <v>43</v>
      </c>
      <c r="I20" s="118" t="s">
        <v>44</v>
      </c>
      <c r="J20" s="47">
        <v>0.00486111111111111</v>
      </c>
      <c r="K20" s="48"/>
      <c r="L20" s="49">
        <v>0.019049768518518518</v>
      </c>
      <c r="M20" s="50">
        <v>1</v>
      </c>
      <c r="N20" s="51">
        <v>3</v>
      </c>
      <c r="O20" s="51">
        <v>2</v>
      </c>
      <c r="P20" s="52"/>
      <c r="Q20" s="53">
        <f t="shared" si="1"/>
        <v>6</v>
      </c>
      <c r="R20" s="54">
        <f t="shared" si="2"/>
        <v>0.023216435185185184</v>
      </c>
      <c r="S20" s="55">
        <f t="shared" si="4"/>
        <v>0.0004212962962962946</v>
      </c>
      <c r="T20" s="56" t="s">
        <v>42</v>
      </c>
      <c r="U20" s="56">
        <v>85</v>
      </c>
      <c r="V20" s="119">
        <f t="shared" si="3"/>
        <v>0.004166666666666667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</row>
    <row r="21" spans="1:91" ht="15.75">
      <c r="A21" s="92">
        <v>4</v>
      </c>
      <c r="B21" s="40">
        <v>9</v>
      </c>
      <c r="C21" s="114">
        <f ca="1" t="shared" si="0"/>
        <v>0.4073859877597297</v>
      </c>
      <c r="D21" s="115">
        <v>1</v>
      </c>
      <c r="E21" s="121" t="s">
        <v>140</v>
      </c>
      <c r="F21" s="44">
        <v>1994</v>
      </c>
      <c r="G21" s="44" t="s">
        <v>42</v>
      </c>
      <c r="H21" s="118" t="s">
        <v>46</v>
      </c>
      <c r="I21" s="118" t="s">
        <v>47</v>
      </c>
      <c r="J21" s="47">
        <v>0.003125</v>
      </c>
      <c r="K21" s="48"/>
      <c r="L21" s="49">
        <v>0.020075231481481482</v>
      </c>
      <c r="M21" s="50">
        <v>1</v>
      </c>
      <c r="N21" s="51">
        <v>3</v>
      </c>
      <c r="O21" s="51">
        <v>1</v>
      </c>
      <c r="P21" s="52"/>
      <c r="Q21" s="53">
        <f t="shared" si="1"/>
        <v>5</v>
      </c>
      <c r="R21" s="54">
        <f t="shared" si="2"/>
        <v>0.023547453703703706</v>
      </c>
      <c r="S21" s="55">
        <f t="shared" si="4"/>
        <v>0.0007523148148148168</v>
      </c>
      <c r="T21" s="56"/>
      <c r="U21" s="56">
        <v>70</v>
      </c>
      <c r="V21" s="119">
        <f t="shared" si="3"/>
        <v>0.0034722222222222225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</row>
    <row r="22" spans="1:91" ht="15.75">
      <c r="A22" s="58">
        <v>5</v>
      </c>
      <c r="B22" s="40">
        <v>19</v>
      </c>
      <c r="C22" s="114">
        <f ca="1" t="shared" si="0"/>
        <v>0.21947215869513692</v>
      </c>
      <c r="D22" s="115">
        <v>1</v>
      </c>
      <c r="E22" s="121" t="s">
        <v>141</v>
      </c>
      <c r="F22" s="44">
        <v>1995</v>
      </c>
      <c r="G22" s="44" t="s">
        <v>42</v>
      </c>
      <c r="H22" s="118" t="s">
        <v>142</v>
      </c>
      <c r="I22" s="118" t="s">
        <v>47</v>
      </c>
      <c r="J22" s="47">
        <v>0.00659722222222222</v>
      </c>
      <c r="K22" s="48"/>
      <c r="L22" s="49">
        <v>0.02163310185185185</v>
      </c>
      <c r="M22" s="50">
        <v>1</v>
      </c>
      <c r="N22" s="51">
        <v>2</v>
      </c>
      <c r="O22" s="51">
        <v>1</v>
      </c>
      <c r="P22" s="52"/>
      <c r="Q22" s="53">
        <f t="shared" si="1"/>
        <v>4</v>
      </c>
      <c r="R22" s="54">
        <f t="shared" si="2"/>
        <v>0.02441087962962963</v>
      </c>
      <c r="S22" s="55">
        <f t="shared" si="4"/>
        <v>0.0016157407407407405</v>
      </c>
      <c r="T22" s="56"/>
      <c r="U22" s="56">
        <v>65</v>
      </c>
      <c r="V22" s="119">
        <f t="shared" si="3"/>
        <v>0.002777777777777778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</row>
    <row r="23" spans="1:91" ht="15.75">
      <c r="A23" s="92">
        <v>6</v>
      </c>
      <c r="B23" s="40">
        <v>2</v>
      </c>
      <c r="C23" s="114">
        <f ca="1" t="shared" si="0"/>
        <v>0.4517873511233832</v>
      </c>
      <c r="D23" s="115">
        <v>1</v>
      </c>
      <c r="E23" s="121" t="s">
        <v>143</v>
      </c>
      <c r="F23" s="44">
        <v>1995</v>
      </c>
      <c r="G23" s="44">
        <v>1</v>
      </c>
      <c r="H23" s="118" t="s">
        <v>74</v>
      </c>
      <c r="I23" s="118" t="s">
        <v>47</v>
      </c>
      <c r="J23" s="47">
        <v>0.0006944444444444445</v>
      </c>
      <c r="K23" s="48"/>
      <c r="L23" s="49">
        <v>0.02045601851851852</v>
      </c>
      <c r="M23" s="50">
        <v>2</v>
      </c>
      <c r="N23" s="51">
        <v>1</v>
      </c>
      <c r="O23" s="51">
        <v>3</v>
      </c>
      <c r="P23" s="52"/>
      <c r="Q23" s="53">
        <f t="shared" si="1"/>
        <v>6</v>
      </c>
      <c r="R23" s="54">
        <f t="shared" si="2"/>
        <v>0.024622685185185185</v>
      </c>
      <c r="S23" s="55">
        <f t="shared" si="4"/>
        <v>0.0018275462962962959</v>
      </c>
      <c r="T23" s="56"/>
      <c r="U23" s="56">
        <v>60</v>
      </c>
      <c r="V23" s="119">
        <f t="shared" si="3"/>
        <v>0.004166666666666667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</row>
    <row r="24" spans="1:91" ht="15.75">
      <c r="A24" s="58">
        <v>7</v>
      </c>
      <c r="B24" s="40">
        <v>1</v>
      </c>
      <c r="C24" s="114">
        <f ca="1" t="shared" si="0"/>
        <v>0.2765725625823894</v>
      </c>
      <c r="D24" s="115">
        <v>1</v>
      </c>
      <c r="E24" s="121" t="s">
        <v>144</v>
      </c>
      <c r="F24" s="44">
        <v>1994</v>
      </c>
      <c r="G24" s="44">
        <v>1</v>
      </c>
      <c r="H24" s="118" t="s">
        <v>43</v>
      </c>
      <c r="I24" s="118" t="s">
        <v>53</v>
      </c>
      <c r="J24" s="47">
        <v>0.00034722222222222224</v>
      </c>
      <c r="K24" s="14"/>
      <c r="L24" s="49">
        <v>0.019434027777777776</v>
      </c>
      <c r="M24" s="122">
        <v>2</v>
      </c>
      <c r="N24" s="123">
        <v>4</v>
      </c>
      <c r="O24" s="123">
        <v>2</v>
      </c>
      <c r="P24" s="124"/>
      <c r="Q24" s="53">
        <f t="shared" si="1"/>
        <v>8</v>
      </c>
      <c r="R24" s="54">
        <f t="shared" si="2"/>
        <v>0.024989583333333332</v>
      </c>
      <c r="S24" s="55">
        <f t="shared" si="4"/>
        <v>0.0021944444444444433</v>
      </c>
      <c r="T24" s="61"/>
      <c r="U24" s="61">
        <v>55</v>
      </c>
      <c r="V24" s="119">
        <f t="shared" si="3"/>
        <v>0.005555555555555556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</row>
    <row r="25" spans="1:91" s="125" customFormat="1" ht="15.75">
      <c r="A25" s="92">
        <v>8</v>
      </c>
      <c r="B25" s="40">
        <v>3</v>
      </c>
      <c r="C25" s="114">
        <f ca="1" t="shared" si="0"/>
        <v>0.0010901413690005413</v>
      </c>
      <c r="D25" s="115">
        <v>2</v>
      </c>
      <c r="E25" s="116" t="s">
        <v>145</v>
      </c>
      <c r="F25" s="65">
        <v>1994</v>
      </c>
      <c r="G25" s="65">
        <v>2</v>
      </c>
      <c r="H25" s="117" t="s">
        <v>64</v>
      </c>
      <c r="I25" s="118" t="s">
        <v>65</v>
      </c>
      <c r="J25" s="47">
        <v>0.00104166666666667</v>
      </c>
      <c r="K25" s="48"/>
      <c r="L25" s="49">
        <v>0.020824074074074075</v>
      </c>
      <c r="M25" s="50">
        <v>1</v>
      </c>
      <c r="N25" s="51">
        <v>3</v>
      </c>
      <c r="O25" s="51">
        <v>2</v>
      </c>
      <c r="P25" s="52"/>
      <c r="Q25" s="53">
        <f t="shared" si="1"/>
        <v>6</v>
      </c>
      <c r="R25" s="54">
        <f t="shared" si="2"/>
        <v>0.02499074074074074</v>
      </c>
      <c r="S25" s="55">
        <f t="shared" si="4"/>
        <v>0.0021956018518518514</v>
      </c>
      <c r="T25" s="56"/>
      <c r="U25" s="56">
        <v>50</v>
      </c>
      <c r="V25" s="119">
        <f t="shared" si="3"/>
        <v>0.004166666666666667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</row>
    <row r="26" spans="1:91" s="125" customFormat="1" ht="15.75">
      <c r="A26" s="58">
        <v>9</v>
      </c>
      <c r="B26" s="40">
        <v>18</v>
      </c>
      <c r="C26" s="114">
        <f ca="1" t="shared" si="0"/>
        <v>0.4190866021296742</v>
      </c>
      <c r="D26" s="115">
        <v>1</v>
      </c>
      <c r="E26" s="121" t="s">
        <v>146</v>
      </c>
      <c r="F26" s="44">
        <v>1995</v>
      </c>
      <c r="G26" s="44" t="s">
        <v>42</v>
      </c>
      <c r="H26" s="126" t="s">
        <v>147</v>
      </c>
      <c r="I26" s="118" t="s">
        <v>148</v>
      </c>
      <c r="J26" s="47">
        <v>0.00625</v>
      </c>
      <c r="K26" s="48"/>
      <c r="L26" s="49">
        <v>0.02058101851851852</v>
      </c>
      <c r="M26" s="50">
        <v>4</v>
      </c>
      <c r="N26" s="51">
        <v>3</v>
      </c>
      <c r="O26" s="51">
        <v>0</v>
      </c>
      <c r="P26" s="52"/>
      <c r="Q26" s="53">
        <f t="shared" si="1"/>
        <v>7</v>
      </c>
      <c r="R26" s="54">
        <f t="shared" si="2"/>
        <v>0.02544212962962963</v>
      </c>
      <c r="S26" s="55">
        <f t="shared" si="4"/>
        <v>0.0026469907407407414</v>
      </c>
      <c r="T26" s="56"/>
      <c r="U26" s="56">
        <v>45</v>
      </c>
      <c r="V26" s="119">
        <f t="shared" si="3"/>
        <v>0.004861111111111111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</row>
    <row r="27" spans="1:91" s="125" customFormat="1" ht="15.75">
      <c r="A27" s="92">
        <v>10</v>
      </c>
      <c r="B27" s="40">
        <v>7</v>
      </c>
      <c r="C27" s="114">
        <f ca="1" t="shared" si="0"/>
        <v>0.7944995368278649</v>
      </c>
      <c r="D27" s="115">
        <v>1</v>
      </c>
      <c r="E27" s="121" t="s">
        <v>149</v>
      </c>
      <c r="F27" s="44">
        <v>1994</v>
      </c>
      <c r="G27" s="44">
        <v>1</v>
      </c>
      <c r="H27" s="118" t="s">
        <v>55</v>
      </c>
      <c r="I27" s="118" t="s">
        <v>56</v>
      </c>
      <c r="J27" s="47">
        <v>0.00243055555555555</v>
      </c>
      <c r="K27" s="48"/>
      <c r="L27" s="49">
        <v>0.020269675925925924</v>
      </c>
      <c r="M27" s="50">
        <v>1</v>
      </c>
      <c r="N27" s="51">
        <v>4</v>
      </c>
      <c r="O27" s="51">
        <v>3</v>
      </c>
      <c r="P27" s="52"/>
      <c r="Q27" s="53">
        <f t="shared" si="1"/>
        <v>8</v>
      </c>
      <c r="R27" s="54">
        <f t="shared" si="2"/>
        <v>0.02582523148148148</v>
      </c>
      <c r="S27" s="55">
        <f t="shared" si="4"/>
        <v>0.003030092592592591</v>
      </c>
      <c r="T27" s="56"/>
      <c r="U27" s="56">
        <v>40</v>
      </c>
      <c r="V27" s="119">
        <f t="shared" si="3"/>
        <v>0.005555555555555556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</row>
    <row r="28" spans="1:91" s="125" customFormat="1" ht="15.75">
      <c r="A28" s="58">
        <v>11</v>
      </c>
      <c r="B28" s="40">
        <v>5</v>
      </c>
      <c r="C28" s="114">
        <f ca="1" t="shared" si="0"/>
        <v>0.8949382276555138</v>
      </c>
      <c r="D28" s="115">
        <v>2</v>
      </c>
      <c r="E28" s="116" t="s">
        <v>150</v>
      </c>
      <c r="F28" s="65">
        <v>1994</v>
      </c>
      <c r="G28" s="65">
        <v>2</v>
      </c>
      <c r="H28" s="117" t="s">
        <v>64</v>
      </c>
      <c r="I28" s="118" t="s">
        <v>65</v>
      </c>
      <c r="J28" s="47">
        <v>0.00173611111111111</v>
      </c>
      <c r="K28" s="48"/>
      <c r="L28" s="49">
        <v>0.021125</v>
      </c>
      <c r="M28" s="50">
        <v>2</v>
      </c>
      <c r="N28" s="51">
        <v>3</v>
      </c>
      <c r="O28" s="51">
        <v>2</v>
      </c>
      <c r="P28" s="52"/>
      <c r="Q28" s="53">
        <f t="shared" si="1"/>
        <v>7</v>
      </c>
      <c r="R28" s="54">
        <f t="shared" si="2"/>
        <v>0.025986111111111113</v>
      </c>
      <c r="S28" s="55">
        <f t="shared" si="4"/>
        <v>0.0031909722222222235</v>
      </c>
      <c r="T28" s="56"/>
      <c r="U28" s="56">
        <v>37</v>
      </c>
      <c r="V28" s="119">
        <f t="shared" si="3"/>
        <v>0.004861111111111111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</row>
    <row r="29" spans="1:91" s="125" customFormat="1" ht="15.75">
      <c r="A29" s="92">
        <v>12</v>
      </c>
      <c r="B29" s="40">
        <v>15</v>
      </c>
      <c r="C29" s="114">
        <f ca="1" t="shared" si="0"/>
        <v>0.8018489398367796</v>
      </c>
      <c r="D29" s="115">
        <v>2</v>
      </c>
      <c r="E29" s="121" t="s">
        <v>151</v>
      </c>
      <c r="F29" s="44">
        <v>1995</v>
      </c>
      <c r="G29" s="44">
        <v>1</v>
      </c>
      <c r="H29" s="118" t="s">
        <v>46</v>
      </c>
      <c r="I29" s="118" t="s">
        <v>47</v>
      </c>
      <c r="J29" s="47">
        <v>0.00520833333333333</v>
      </c>
      <c r="K29" s="48"/>
      <c r="L29" s="49">
        <v>0.02284375</v>
      </c>
      <c r="M29" s="50">
        <v>3</v>
      </c>
      <c r="N29" s="51">
        <v>3</v>
      </c>
      <c r="O29" s="51">
        <v>0</v>
      </c>
      <c r="P29" s="52"/>
      <c r="Q29" s="53">
        <f t="shared" si="1"/>
        <v>6</v>
      </c>
      <c r="R29" s="54">
        <f t="shared" si="2"/>
        <v>0.027010416666666665</v>
      </c>
      <c r="S29" s="55">
        <f t="shared" si="4"/>
        <v>0.004215277777777776</v>
      </c>
      <c r="T29" s="56"/>
      <c r="U29" s="56">
        <v>34</v>
      </c>
      <c r="V29" s="119">
        <f t="shared" si="3"/>
        <v>0.004166666666666667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</row>
    <row r="30" spans="1:91" s="125" customFormat="1" ht="15.75">
      <c r="A30" s="58">
        <v>13</v>
      </c>
      <c r="B30" s="40">
        <v>6</v>
      </c>
      <c r="C30" s="114">
        <f ca="1" t="shared" si="0"/>
        <v>0.7829136606313405</v>
      </c>
      <c r="D30" s="115">
        <v>1</v>
      </c>
      <c r="E30" s="121" t="s">
        <v>152</v>
      </c>
      <c r="F30" s="44">
        <v>1995</v>
      </c>
      <c r="G30" s="44">
        <v>1</v>
      </c>
      <c r="H30" s="118" t="s">
        <v>58</v>
      </c>
      <c r="I30" s="118" t="s">
        <v>56</v>
      </c>
      <c r="J30" s="47">
        <v>0.00208333333333333</v>
      </c>
      <c r="K30" s="48"/>
      <c r="L30" s="49">
        <v>0.020458333333333332</v>
      </c>
      <c r="M30" s="50">
        <v>3</v>
      </c>
      <c r="N30" s="51">
        <v>4</v>
      </c>
      <c r="O30" s="51">
        <v>3</v>
      </c>
      <c r="P30" s="52"/>
      <c r="Q30" s="53">
        <f t="shared" si="1"/>
        <v>10</v>
      </c>
      <c r="R30" s="54">
        <f t="shared" si="2"/>
        <v>0.027402777777777776</v>
      </c>
      <c r="S30" s="55">
        <f t="shared" si="4"/>
        <v>0.004607638888888887</v>
      </c>
      <c r="T30" s="56"/>
      <c r="U30" s="56">
        <v>31</v>
      </c>
      <c r="V30" s="119">
        <f t="shared" si="3"/>
        <v>0.006944444444444445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</row>
    <row r="31" spans="1:91" s="125" customFormat="1" ht="15.75">
      <c r="A31" s="92">
        <v>14</v>
      </c>
      <c r="B31" s="40">
        <v>12</v>
      </c>
      <c r="C31" s="114">
        <f ca="1" t="shared" si="0"/>
        <v>0.08927316100703298</v>
      </c>
      <c r="D31" s="115">
        <v>2</v>
      </c>
      <c r="E31" s="121" t="s">
        <v>153</v>
      </c>
      <c r="F31" s="44">
        <v>1995</v>
      </c>
      <c r="G31" s="44">
        <v>1</v>
      </c>
      <c r="H31" s="118" t="s">
        <v>58</v>
      </c>
      <c r="I31" s="118" t="s">
        <v>56</v>
      </c>
      <c r="J31" s="47">
        <v>0.00416666666666666</v>
      </c>
      <c r="K31" s="48"/>
      <c r="L31" s="49">
        <v>0.022131944444444444</v>
      </c>
      <c r="M31" s="50">
        <v>0</v>
      </c>
      <c r="N31" s="51">
        <v>5</v>
      </c>
      <c r="O31" s="51">
        <v>3</v>
      </c>
      <c r="P31" s="52"/>
      <c r="Q31" s="53">
        <f t="shared" si="1"/>
        <v>8</v>
      </c>
      <c r="R31" s="54">
        <f t="shared" si="2"/>
        <v>0.0276875</v>
      </c>
      <c r="S31" s="55">
        <f t="shared" si="4"/>
        <v>0.004892361111111111</v>
      </c>
      <c r="T31" s="56"/>
      <c r="U31" s="56">
        <v>28</v>
      </c>
      <c r="V31" s="119">
        <f t="shared" si="3"/>
        <v>0.005555555555555556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</row>
    <row r="32" spans="1:91" s="125" customFormat="1" ht="15.75">
      <c r="A32" s="58">
        <v>15</v>
      </c>
      <c r="B32" s="40">
        <v>11</v>
      </c>
      <c r="C32" s="114">
        <f ca="1" t="shared" si="0"/>
        <v>0.8707215012301592</v>
      </c>
      <c r="D32" s="115">
        <v>2</v>
      </c>
      <c r="E32" s="121" t="s">
        <v>154</v>
      </c>
      <c r="F32" s="44">
        <v>1995</v>
      </c>
      <c r="G32" s="44">
        <v>1</v>
      </c>
      <c r="H32" s="118" t="s">
        <v>46</v>
      </c>
      <c r="I32" s="118" t="s">
        <v>47</v>
      </c>
      <c r="J32" s="47">
        <v>0.00381944444444444</v>
      </c>
      <c r="K32" s="48"/>
      <c r="L32" s="49">
        <v>0.025057870370370373</v>
      </c>
      <c r="M32" s="50">
        <v>1</v>
      </c>
      <c r="N32" s="51">
        <v>2</v>
      </c>
      <c r="O32" s="51">
        <v>1</v>
      </c>
      <c r="P32" s="52"/>
      <c r="Q32" s="53">
        <f t="shared" si="1"/>
        <v>4</v>
      </c>
      <c r="R32" s="54">
        <f t="shared" si="2"/>
        <v>0.02783564814814815</v>
      </c>
      <c r="S32" s="55">
        <f t="shared" si="4"/>
        <v>0.005040509259259262</v>
      </c>
      <c r="T32" s="56"/>
      <c r="U32" s="56">
        <v>25</v>
      </c>
      <c r="V32" s="119">
        <f t="shared" si="3"/>
        <v>0.002777777777777778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</row>
    <row r="33" spans="1:91" s="125" customFormat="1" ht="15.75">
      <c r="A33" s="92">
        <v>16</v>
      </c>
      <c r="B33" s="40">
        <v>13</v>
      </c>
      <c r="C33" s="114">
        <f ca="1" t="shared" si="0"/>
        <v>0.3405881507544306</v>
      </c>
      <c r="D33" s="115">
        <v>1</v>
      </c>
      <c r="E33" s="121" t="s">
        <v>155</v>
      </c>
      <c r="F33" s="44">
        <v>1994</v>
      </c>
      <c r="G33" s="44">
        <v>1</v>
      </c>
      <c r="H33" s="118" t="s">
        <v>81</v>
      </c>
      <c r="I33" s="118" t="s">
        <v>82</v>
      </c>
      <c r="J33" s="47">
        <v>0.00451388888888889</v>
      </c>
      <c r="K33" s="48"/>
      <c r="L33" s="49">
        <v>0.020366898148148148</v>
      </c>
      <c r="M33" s="50">
        <v>3</v>
      </c>
      <c r="N33" s="51">
        <v>4</v>
      </c>
      <c r="O33" s="51">
        <v>4</v>
      </c>
      <c r="P33" s="52"/>
      <c r="Q33" s="53">
        <f t="shared" si="1"/>
        <v>11</v>
      </c>
      <c r="R33" s="54">
        <f t="shared" si="2"/>
        <v>0.028005787037037037</v>
      </c>
      <c r="S33" s="55">
        <f t="shared" si="4"/>
        <v>0.005210648148148148</v>
      </c>
      <c r="T33" s="56"/>
      <c r="U33" s="56">
        <v>22</v>
      </c>
      <c r="V33" s="119">
        <f t="shared" si="3"/>
        <v>0.0076388888888888895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</row>
    <row r="34" spans="1:91" s="125" customFormat="1" ht="15.75">
      <c r="A34" s="58">
        <v>17</v>
      </c>
      <c r="B34" s="40">
        <v>4</v>
      </c>
      <c r="C34" s="114">
        <f ca="1" t="shared" si="0"/>
        <v>0.2730200249641399</v>
      </c>
      <c r="D34" s="115">
        <v>1</v>
      </c>
      <c r="E34" s="121" t="s">
        <v>156</v>
      </c>
      <c r="F34" s="44">
        <v>1994</v>
      </c>
      <c r="G34" s="44">
        <v>1</v>
      </c>
      <c r="H34" s="118" t="s">
        <v>157</v>
      </c>
      <c r="I34" s="118" t="s">
        <v>90</v>
      </c>
      <c r="J34" s="47">
        <v>0.00138888888888889</v>
      </c>
      <c r="K34" s="48"/>
      <c r="L34" s="49">
        <v>0.022391203703703705</v>
      </c>
      <c r="M34" s="50">
        <v>3</v>
      </c>
      <c r="N34" s="51">
        <v>4</v>
      </c>
      <c r="O34" s="51">
        <v>2</v>
      </c>
      <c r="P34" s="52"/>
      <c r="Q34" s="53">
        <f t="shared" si="1"/>
        <v>9</v>
      </c>
      <c r="R34" s="54">
        <f t="shared" si="2"/>
        <v>0.028641203703703703</v>
      </c>
      <c r="S34" s="55">
        <f t="shared" si="4"/>
        <v>0.005846064814814814</v>
      </c>
      <c r="T34" s="56"/>
      <c r="U34" s="56">
        <v>20</v>
      </c>
      <c r="V34" s="119">
        <f t="shared" si="3"/>
        <v>0.00625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</row>
    <row r="35" spans="1:91" s="125" customFormat="1" ht="15.75">
      <c r="A35" s="92">
        <v>18</v>
      </c>
      <c r="B35" s="40">
        <v>16</v>
      </c>
      <c r="C35" s="114">
        <f ca="1" t="shared" si="0"/>
        <v>0.4931685410240627</v>
      </c>
      <c r="D35" s="115">
        <v>1</v>
      </c>
      <c r="E35" s="121" t="s">
        <v>158</v>
      </c>
      <c r="F35" s="44">
        <v>1994</v>
      </c>
      <c r="G35" s="44">
        <v>1</v>
      </c>
      <c r="H35" s="118" t="s">
        <v>81</v>
      </c>
      <c r="I35" s="118" t="s">
        <v>82</v>
      </c>
      <c r="J35" s="47">
        <v>0.00555555555555555</v>
      </c>
      <c r="K35" s="48"/>
      <c r="L35" s="49">
        <v>0.021726851851851848</v>
      </c>
      <c r="M35" s="50">
        <v>3</v>
      </c>
      <c r="N35" s="51">
        <v>4</v>
      </c>
      <c r="O35" s="51">
        <v>3</v>
      </c>
      <c r="P35" s="52"/>
      <c r="Q35" s="53">
        <f t="shared" si="1"/>
        <v>10</v>
      </c>
      <c r="R35" s="54">
        <f t="shared" si="2"/>
        <v>0.028671296296296292</v>
      </c>
      <c r="S35" s="55">
        <f t="shared" si="4"/>
        <v>0.005876157407407403</v>
      </c>
      <c r="T35" s="56"/>
      <c r="U35" s="56">
        <v>18</v>
      </c>
      <c r="V35" s="119">
        <f t="shared" si="3"/>
        <v>0.006944444444444445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</row>
    <row r="36" spans="1:91" s="125" customFormat="1" ht="15.75">
      <c r="A36" s="58">
        <v>19</v>
      </c>
      <c r="B36" s="40">
        <v>17</v>
      </c>
      <c r="C36" s="114">
        <f ca="1" t="shared" si="0"/>
        <v>0.7134111395354008</v>
      </c>
      <c r="D36" s="115">
        <v>2</v>
      </c>
      <c r="E36" s="121" t="s">
        <v>159</v>
      </c>
      <c r="F36" s="44">
        <v>1994</v>
      </c>
      <c r="G36" s="44">
        <v>1</v>
      </c>
      <c r="H36" s="118" t="s">
        <v>157</v>
      </c>
      <c r="I36" s="118" t="s">
        <v>90</v>
      </c>
      <c r="J36" s="47">
        <v>0.00590277777777778</v>
      </c>
      <c r="K36" s="48"/>
      <c r="L36" s="49">
        <v>0.021532407407407406</v>
      </c>
      <c r="M36" s="50">
        <v>5</v>
      </c>
      <c r="N36" s="51">
        <v>3</v>
      </c>
      <c r="O36" s="51">
        <v>4</v>
      </c>
      <c r="P36" s="52"/>
      <c r="Q36" s="53">
        <f t="shared" si="1"/>
        <v>12</v>
      </c>
      <c r="R36" s="54">
        <f t="shared" si="2"/>
        <v>0.02986574074074074</v>
      </c>
      <c r="S36" s="55">
        <f t="shared" si="4"/>
        <v>0.007070601851851852</v>
      </c>
      <c r="T36" s="56"/>
      <c r="U36" s="56">
        <v>16</v>
      </c>
      <c r="V36" s="119">
        <f t="shared" si="3"/>
        <v>0.008333333333333333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</row>
    <row r="37" spans="1:91" s="125" customFormat="1" ht="15.75">
      <c r="A37" s="92">
        <v>20</v>
      </c>
      <c r="B37" s="40">
        <v>21</v>
      </c>
      <c r="C37" s="114">
        <f ca="1" t="shared" si="0"/>
        <v>0.8974463094260576</v>
      </c>
      <c r="D37" s="115">
        <v>2</v>
      </c>
      <c r="E37" s="121" t="s">
        <v>160</v>
      </c>
      <c r="F37" s="44">
        <v>1994</v>
      </c>
      <c r="G37" s="44">
        <v>1</v>
      </c>
      <c r="H37" s="118" t="s">
        <v>157</v>
      </c>
      <c r="I37" s="118" t="s">
        <v>90</v>
      </c>
      <c r="J37" s="47">
        <v>0.00729166666666666</v>
      </c>
      <c r="K37" s="48"/>
      <c r="L37" s="49">
        <v>0.023410879629629632</v>
      </c>
      <c r="M37" s="50">
        <v>5</v>
      </c>
      <c r="N37" s="51">
        <v>4</v>
      </c>
      <c r="O37" s="51">
        <v>2</v>
      </c>
      <c r="P37" s="52"/>
      <c r="Q37" s="53">
        <f t="shared" si="1"/>
        <v>11</v>
      </c>
      <c r="R37" s="54">
        <f t="shared" si="2"/>
        <v>0.03104976851851852</v>
      </c>
      <c r="S37" s="55">
        <f t="shared" si="4"/>
        <v>0.008254629629629633</v>
      </c>
      <c r="T37" s="56"/>
      <c r="U37" s="56">
        <v>14</v>
      </c>
      <c r="V37" s="119">
        <f t="shared" si="3"/>
        <v>0.0076388888888888895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</row>
    <row r="38" spans="1:91" s="125" customFormat="1" ht="15.75">
      <c r="A38" s="92">
        <v>21</v>
      </c>
      <c r="B38" s="40">
        <v>10</v>
      </c>
      <c r="C38" s="114">
        <f ca="1" t="shared" si="0"/>
        <v>0.08604021304428144</v>
      </c>
      <c r="D38" s="115">
        <v>2</v>
      </c>
      <c r="E38" s="121" t="s">
        <v>161</v>
      </c>
      <c r="F38" s="44">
        <v>1995</v>
      </c>
      <c r="G38" s="44">
        <v>1</v>
      </c>
      <c r="H38" s="118" t="s">
        <v>55</v>
      </c>
      <c r="I38" s="118" t="s">
        <v>56</v>
      </c>
      <c r="J38" s="47">
        <v>0.00347222222222222</v>
      </c>
      <c r="K38" s="48"/>
      <c r="L38" s="49">
        <v>0.022930555555555555</v>
      </c>
      <c r="M38" s="50">
        <v>4</v>
      </c>
      <c r="N38" s="51">
        <v>5</v>
      </c>
      <c r="O38" s="51">
        <v>5</v>
      </c>
      <c r="P38" s="52"/>
      <c r="Q38" s="53">
        <f t="shared" si="1"/>
        <v>14</v>
      </c>
      <c r="R38" s="54">
        <v>0.042374999999999996</v>
      </c>
      <c r="S38" s="55">
        <f t="shared" si="4"/>
        <v>0.019579861111111107</v>
      </c>
      <c r="T38" s="56"/>
      <c r="U38" s="56">
        <v>12</v>
      </c>
      <c r="V38" s="119">
        <f t="shared" si="3"/>
        <v>0.009722222222222222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</row>
    <row r="39" spans="1:91" s="4" customFormat="1" ht="15">
      <c r="A39" s="127" t="s">
        <v>162</v>
      </c>
      <c r="B39" s="2"/>
      <c r="C39" s="83"/>
      <c r="D39" s="83"/>
      <c r="E39" s="84" t="s">
        <v>163</v>
      </c>
      <c r="G39" s="128"/>
      <c r="H39" s="105"/>
      <c r="I39" s="106"/>
      <c r="J39" s="89"/>
      <c r="K39" s="90"/>
      <c r="L39" s="90"/>
      <c r="M39" s="91"/>
      <c r="N39" s="91"/>
      <c r="O39" s="91"/>
      <c r="P39" s="91"/>
      <c r="Q39" s="91"/>
      <c r="R39" s="78"/>
      <c r="S39" s="79"/>
      <c r="T39" s="80"/>
      <c r="U39" s="80"/>
      <c r="V39" s="81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</row>
    <row r="40" spans="18:103" ht="12.75"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</row>
    <row r="41" spans="5:103" ht="15">
      <c r="E41" s="72" t="s">
        <v>95</v>
      </c>
      <c r="F41" s="73"/>
      <c r="G41" s="73"/>
      <c r="H41" s="73"/>
      <c r="I41" s="73"/>
      <c r="J41" s="73"/>
      <c r="K41" s="73"/>
      <c r="L41" s="73"/>
      <c r="M41" s="74"/>
      <c r="N41" s="75"/>
      <c r="O41" s="75"/>
      <c r="P41" s="76"/>
      <c r="Q41" s="77"/>
      <c r="R41" s="76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</row>
    <row r="42" spans="5:103" ht="15">
      <c r="E42" s="72" t="s">
        <v>96</v>
      </c>
      <c r="F42" s="73"/>
      <c r="G42" s="73"/>
      <c r="H42" s="73"/>
      <c r="I42" s="73"/>
      <c r="J42" s="73"/>
      <c r="K42" s="73"/>
      <c r="L42" s="73"/>
      <c r="M42" s="74"/>
      <c r="N42" s="84"/>
      <c r="O42" s="84"/>
      <c r="P42" s="76"/>
      <c r="Q42" s="85" t="s">
        <v>97</v>
      </c>
      <c r="R42" s="76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</row>
    <row r="43" spans="2:103" ht="15">
      <c r="B43" s="2"/>
      <c r="C43" s="82"/>
      <c r="D43" s="83"/>
      <c r="E43" s="73"/>
      <c r="F43" s="73"/>
      <c r="G43" s="73"/>
      <c r="H43" s="73"/>
      <c r="I43" s="73"/>
      <c r="J43" s="73"/>
      <c r="K43" s="73"/>
      <c r="L43" s="73"/>
      <c r="M43" s="74"/>
      <c r="N43" s="84"/>
      <c r="O43" s="84"/>
      <c r="P43" s="76"/>
      <c r="Q43" s="75"/>
      <c r="R43" s="76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</row>
    <row r="44" spans="2:103" ht="15">
      <c r="B44" s="2"/>
      <c r="C44" s="82"/>
      <c r="D44" s="83"/>
      <c r="E44" s="72" t="s">
        <v>98</v>
      </c>
      <c r="F44" s="73"/>
      <c r="G44" s="73"/>
      <c r="H44" s="73"/>
      <c r="I44" s="73"/>
      <c r="J44" s="73"/>
      <c r="K44" s="73"/>
      <c r="L44" s="73"/>
      <c r="M44" s="74"/>
      <c r="N44" s="84"/>
      <c r="O44" s="84"/>
      <c r="P44" s="76"/>
      <c r="Q44" s="75"/>
      <c r="R44" s="76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</row>
    <row r="45" spans="2:103" ht="15">
      <c r="B45" s="2"/>
      <c r="C45" s="82"/>
      <c r="D45" s="83"/>
      <c r="E45" s="72" t="s">
        <v>99</v>
      </c>
      <c r="F45" s="73"/>
      <c r="G45" s="73"/>
      <c r="H45" s="73"/>
      <c r="I45" s="73"/>
      <c r="J45" s="73"/>
      <c r="K45" s="73"/>
      <c r="L45" s="73"/>
      <c r="M45" s="74"/>
      <c r="N45" s="84"/>
      <c r="O45" s="84"/>
      <c r="P45" s="76"/>
      <c r="Q45" s="85" t="s">
        <v>100</v>
      </c>
      <c r="R45" s="76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</row>
    <row r="46" spans="2:103" ht="14.25">
      <c r="B46" s="2"/>
      <c r="C46" s="82"/>
      <c r="D46" s="83"/>
      <c r="E46" s="82"/>
      <c r="F46" s="83"/>
      <c r="G46" s="83"/>
      <c r="H46" s="83"/>
      <c r="I46" s="83"/>
      <c r="J46" s="83"/>
      <c r="K46" s="83"/>
      <c r="L46" s="83"/>
      <c r="M46" s="129"/>
      <c r="P46" s="24"/>
      <c r="Q46" s="130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</row>
    <row r="47" spans="4:103" ht="12.7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</row>
    <row r="48" spans="4:103" ht="12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</row>
    <row r="49" spans="4:103" ht="12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</row>
    <row r="50" spans="4:103" ht="12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</row>
    <row r="51" spans="4:103" ht="12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</row>
    <row r="52" spans="4:103" ht="12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</row>
    <row r="53" spans="4:103" ht="12.7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</row>
    <row r="54" spans="4:103" ht="12.7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</row>
    <row r="55" spans="4:103" ht="12.7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</row>
    <row r="56" spans="4:103" ht="12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</row>
    <row r="57" spans="4:103" ht="12.7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</row>
    <row r="58" spans="4:103" ht="12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</row>
    <row r="59" spans="4:103" ht="12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</row>
    <row r="60" spans="4:103" ht="12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</row>
    <row r="61" spans="4:103" ht="12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</row>
    <row r="62" spans="4:103" ht="12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</row>
    <row r="63" spans="4:103" ht="12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</row>
    <row r="64" spans="4:103" ht="12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</row>
    <row r="65" spans="4:103" ht="12.7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</row>
    <row r="66" spans="4:103" ht="12.7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</row>
    <row r="67" spans="4:103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</row>
    <row r="68" spans="4:103" ht="12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</row>
    <row r="69" spans="4:103" ht="12.7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</row>
    <row r="70" spans="4:103" ht="12.7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</row>
    <row r="71" spans="4:103" ht="12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</row>
    <row r="72" spans="4:103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</row>
    <row r="73" spans="4:103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</row>
    <row r="74" spans="4:103" ht="12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</row>
    <row r="75" spans="4:103" ht="12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</row>
    <row r="76" spans="4:103" ht="12.7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</row>
    <row r="77" spans="4:103" ht="12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</row>
    <row r="78" spans="4:103" ht="12.7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</row>
    <row r="79" spans="4:103" ht="12.7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</row>
    <row r="80" spans="4:103" ht="12.7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</row>
    <row r="81" spans="4:103" ht="12.7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</row>
    <row r="82" spans="4:103" ht="12.7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</row>
    <row r="83" spans="4:103" ht="12.7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</row>
    <row r="84" spans="4:103" ht="12.7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</row>
    <row r="85" spans="4:103" ht="12.75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</row>
    <row r="86" spans="4:103" ht="12.7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</row>
    <row r="87" spans="4:103" ht="12.75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</row>
    <row r="88" spans="4:103" ht="12.7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</row>
    <row r="89" spans="4:103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</row>
    <row r="90" spans="4:103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</row>
    <row r="91" spans="4:103" ht="12.7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</row>
    <row r="92" spans="4:103" ht="12.7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</row>
    <row r="93" spans="4:103" ht="12.7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</row>
    <row r="94" spans="4:103" ht="12.7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</row>
    <row r="95" spans="4:103" ht="12.7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</row>
    <row r="96" spans="4:103" ht="12.7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</row>
    <row r="97" spans="4:103" ht="12.7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</row>
    <row r="98" spans="4:103" ht="12.7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</row>
    <row r="99" spans="4:103" ht="12.7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</row>
    <row r="100" spans="4:103" ht="12.7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</row>
    <row r="101" spans="4:103" ht="12.7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</row>
    <row r="102" spans="4:103" ht="12.7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</row>
    <row r="103" spans="4:103" ht="12.7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</row>
    <row r="104" spans="4:103" ht="12.7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</row>
    <row r="105" spans="4:103" ht="12.7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</row>
    <row r="106" spans="4:103" ht="12.7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</row>
    <row r="107" spans="4:103" ht="12.7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</row>
    <row r="108" spans="4:103" ht="12.7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</row>
    <row r="109" spans="4:103" ht="12.7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</row>
    <row r="110" spans="4:103" ht="12.7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</row>
    <row r="111" spans="4:103" ht="12.7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</row>
    <row r="112" spans="4:103" ht="12.7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</row>
    <row r="113" spans="4:103" ht="12.7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</row>
    <row r="114" spans="4:103" ht="12.7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</row>
    <row r="115" spans="4:103" ht="12.7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</row>
    <row r="116" spans="4:103" ht="12.7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</row>
    <row r="117" spans="4:103" ht="12.7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</row>
    <row r="118" spans="4:103" ht="12.7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</row>
    <row r="119" spans="4:103" ht="12.7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</row>
    <row r="120" spans="4:103" ht="12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</row>
    <row r="121" spans="4:103" ht="12.7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</row>
    <row r="122" spans="4:103" ht="12.7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</row>
    <row r="123" spans="4:103" ht="12.7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</row>
    <row r="124" spans="4:103" ht="12.7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</row>
    <row r="125" spans="4:103" ht="12.7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</row>
    <row r="126" spans="4:103" ht="12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</row>
    <row r="127" spans="4:103" ht="12.7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</row>
    <row r="128" spans="4:103" ht="12.7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</row>
    <row r="129" spans="4:103" ht="12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</row>
    <row r="130" spans="4:103" ht="12.7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</row>
    <row r="131" spans="4:103" ht="12.7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</row>
    <row r="132" spans="4:103" ht="12.7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</row>
    <row r="133" spans="4:103" ht="12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</row>
    <row r="134" spans="4:103" ht="12.7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</row>
    <row r="135" spans="4:103" ht="12.7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</row>
    <row r="136" spans="4:103" ht="12.7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</row>
    <row r="137" spans="4:103" ht="12.7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</row>
    <row r="138" spans="4:103" ht="12.7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</row>
    <row r="139" spans="4:103" ht="12.7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</row>
    <row r="140" spans="4:103" ht="12.7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</row>
    <row r="141" spans="4:103" ht="12.7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</row>
    <row r="142" spans="4:103" ht="12.7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</row>
    <row r="143" spans="4:103" ht="12.7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</row>
    <row r="144" spans="4:103" ht="12.7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</row>
    <row r="145" spans="4:103" ht="12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</row>
    <row r="146" spans="4:103" ht="12.7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</row>
    <row r="147" spans="4:103" ht="12.7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</row>
    <row r="148" spans="4:103" ht="12.7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</row>
    <row r="149" spans="4:103" ht="12.7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</row>
    <row r="150" spans="4:103" ht="12.7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</row>
    <row r="151" spans="4:103" ht="12.7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</row>
    <row r="152" spans="4:103" ht="12.7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</row>
    <row r="153" spans="4:103" ht="12.7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</row>
    <row r="154" spans="4:103" ht="12.7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</row>
    <row r="155" spans="4:103" ht="12.7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</row>
    <row r="156" spans="4:103" ht="12.7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</row>
    <row r="157" spans="4:103" ht="12.7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</row>
    <row r="158" spans="4:103" ht="12.7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</row>
    <row r="159" spans="4:103" ht="12.7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</row>
    <row r="160" spans="4:103" ht="12.7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</row>
    <row r="161" spans="4:103" ht="12.7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</row>
    <row r="162" spans="4:103" ht="12.7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</row>
    <row r="163" spans="4:103" ht="12.7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</row>
    <row r="164" spans="4:103" ht="12.7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</row>
    <row r="165" spans="4:103" ht="12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</row>
    <row r="166" spans="4:103" ht="12.7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</row>
    <row r="167" spans="4:103" ht="12.7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</row>
    <row r="168" spans="4:103" ht="12.7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</row>
    <row r="169" spans="4:103" ht="12.7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</row>
    <row r="170" spans="4:103" ht="12.7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</row>
    <row r="171" spans="4:103" ht="12.7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</row>
    <row r="172" spans="4:103" ht="12.7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</row>
    <row r="173" spans="4:103" ht="12.7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</row>
    <row r="174" spans="4:103" ht="12.7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</row>
    <row r="175" spans="4:103" ht="12.7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</row>
    <row r="176" spans="4:103" ht="12.7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</row>
    <row r="177" spans="4:103" ht="12.7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</row>
    <row r="178" spans="4:103" ht="12.7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</row>
    <row r="179" spans="4:103" ht="12.7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</row>
    <row r="180" spans="4:103" ht="12.7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</row>
    <row r="181" spans="4:103" ht="12.7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</row>
    <row r="182" spans="4:103" ht="12.7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</row>
    <row r="183" spans="4:103" ht="12.7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</row>
    <row r="184" spans="4:103" ht="12.7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</row>
    <row r="185" spans="4:103" ht="12.7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</row>
    <row r="186" spans="4:103" ht="12.7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</row>
    <row r="187" spans="4:103" ht="12.7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</row>
    <row r="188" spans="4:103" ht="12.7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</row>
    <row r="189" spans="4:103" ht="12.7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</row>
    <row r="190" spans="4:103" ht="12.7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</row>
    <row r="191" spans="4:103" ht="12.7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</row>
    <row r="192" spans="4:103" ht="12.7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</row>
    <row r="193" spans="4:103" ht="12.7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</row>
    <row r="194" spans="4:103" ht="12.7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</row>
    <row r="195" spans="4:103" ht="12.7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</row>
    <row r="196" spans="4:103" ht="12.7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</row>
    <row r="197" spans="4:103" ht="12.7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</row>
    <row r="198" spans="4:103" ht="12.7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</row>
    <row r="199" spans="4:103" ht="12.7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</row>
    <row r="200" spans="4:103" ht="12.7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</row>
    <row r="201" spans="4:103" ht="12.7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</row>
    <row r="202" spans="4:103" ht="12.7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</row>
    <row r="203" spans="4:103" ht="12.7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</row>
    <row r="204" spans="4:103" ht="12.7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</row>
    <row r="205" spans="4:103" ht="12.7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</row>
    <row r="206" spans="4:103" ht="12.7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</row>
    <row r="207" spans="4:103" ht="12.7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</row>
    <row r="208" spans="4:103" ht="12.7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</row>
    <row r="209" spans="4:103" ht="12.7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</row>
    <row r="210" spans="4:103" ht="12.7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</row>
    <row r="211" spans="4:103" ht="12.7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</row>
    <row r="212" spans="4:103" ht="12.7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</row>
    <row r="213" spans="4:103" ht="12.7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</row>
    <row r="214" spans="4:103" ht="12.7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</row>
    <row r="215" spans="4:103" ht="12.7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</row>
    <row r="216" spans="4:103" ht="12.7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</row>
    <row r="217" spans="4:103" ht="12.7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</row>
    <row r="218" spans="4:103" ht="12.7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</row>
    <row r="219" spans="4:103" ht="12.7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</row>
    <row r="220" spans="4:103" ht="12.7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</row>
    <row r="221" spans="4:103" ht="12.7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</row>
    <row r="222" spans="4:103" ht="12.7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</row>
    <row r="223" spans="4:103" ht="12.7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</row>
    <row r="224" spans="4:103" ht="12.7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</row>
    <row r="225" spans="4:103" ht="12.7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</row>
    <row r="226" spans="4:103" ht="12.7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</row>
    <row r="227" spans="4:103" ht="12.7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</row>
    <row r="228" spans="4:103" ht="12.7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</row>
    <row r="229" spans="4:103" ht="12.7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</row>
    <row r="230" spans="4:103" ht="12.7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</row>
    <row r="231" spans="4:103" ht="12.7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</row>
    <row r="232" spans="4:103" ht="12.7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</row>
    <row r="233" spans="4:103" ht="12.7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</row>
    <row r="234" spans="4:103" ht="12.7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</row>
    <row r="235" spans="4:103" ht="12.7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</row>
    <row r="236" spans="4:103" ht="12.7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</row>
    <row r="237" spans="4:103" ht="12.7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</row>
    <row r="238" spans="4:103" ht="12.7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</row>
    <row r="239" spans="4:103" ht="12.7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</row>
    <row r="240" spans="4:103" ht="12.7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</row>
    <row r="241" spans="4:103" ht="12.7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</row>
    <row r="242" spans="4:103" ht="12.7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</row>
    <row r="243" spans="4:103" ht="12.7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</row>
    <row r="244" spans="4:103" ht="12.7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</row>
    <row r="245" spans="4:103" ht="12.7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</row>
    <row r="246" spans="4:103" ht="12.7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</row>
    <row r="247" spans="4:103" ht="12.7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</row>
    <row r="248" spans="4:103" ht="12.7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</row>
    <row r="249" spans="4:103" ht="12.7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</row>
    <row r="250" spans="4:103" ht="12.7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</row>
    <row r="251" spans="4:103" ht="12.7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</row>
    <row r="252" spans="4:103" ht="12.7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</row>
    <row r="253" spans="4:103" ht="12.7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</row>
    <row r="254" spans="4:103" ht="12.7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</row>
    <row r="255" spans="4:103" ht="12.7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</row>
    <row r="256" spans="4:103" ht="12.7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</row>
    <row r="257" spans="4:103" ht="12.7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</row>
    <row r="258" spans="4:103" ht="12.7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</row>
    <row r="259" spans="4:103" ht="12.7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</row>
    <row r="260" spans="4:103" ht="12.7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</row>
    <row r="261" spans="4:103" ht="12.7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</row>
    <row r="262" spans="4:103" ht="12.7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</row>
    <row r="263" spans="4:103" ht="12.7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</row>
    <row r="264" spans="4:103" ht="12.7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</row>
    <row r="265" spans="4:103" ht="12.7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</row>
    <row r="266" spans="4:103" ht="12.7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</row>
    <row r="267" spans="4:103" ht="12.7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</row>
    <row r="268" spans="4:103" ht="12.7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</row>
    <row r="269" spans="4:103" ht="12.7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</row>
    <row r="270" spans="4:103" ht="12.7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</row>
    <row r="271" spans="4:103" ht="12.7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</row>
    <row r="272" spans="4:103" ht="12.7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</row>
    <row r="273" spans="4:103" ht="12.7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</row>
    <row r="274" spans="4:103" ht="12.7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</row>
    <row r="275" spans="4:103" ht="12.7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</row>
    <row r="276" spans="4:103" ht="12.7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</row>
    <row r="277" spans="4:103" ht="12.7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</row>
    <row r="278" spans="4:103" ht="12.7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</row>
    <row r="279" spans="4:103" ht="12.7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</row>
    <row r="280" spans="4:103" ht="12.7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</row>
    <row r="281" spans="4:103" ht="12.7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</row>
    <row r="282" spans="4:103" ht="12.7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</row>
    <row r="283" spans="4:103" ht="12.7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</row>
    <row r="284" spans="4:103" ht="12.7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</row>
    <row r="285" spans="4:103" ht="12.7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</row>
    <row r="286" spans="4:103" ht="12.7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</row>
    <row r="287" spans="4:103" ht="12.7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</row>
    <row r="288" spans="4:103" ht="12.7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</row>
    <row r="289" spans="4:103" ht="12.7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</row>
    <row r="290" spans="4:103" ht="12.7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</row>
    <row r="291" spans="4:103" ht="12.7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</row>
    <row r="292" spans="4:103" ht="12.7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</row>
    <row r="293" spans="4:103" ht="12.7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</row>
    <row r="294" spans="4:103" ht="12.7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</row>
    <row r="295" spans="4:103" ht="12.7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</row>
    <row r="296" spans="4:103" ht="12.7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</row>
    <row r="297" spans="4:103" ht="12.7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</row>
    <row r="298" spans="4:103" ht="12.7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</row>
    <row r="299" spans="4:103" ht="12.7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</row>
    <row r="300" spans="4:103" ht="12.7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</row>
    <row r="301" spans="4:103" ht="12.7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</row>
    <row r="302" spans="4:103" ht="12.7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</row>
    <row r="303" spans="4:103" ht="12.7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</row>
    <row r="304" spans="4:103" ht="12.7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</row>
    <row r="305" spans="4:103" ht="12.7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</row>
    <row r="306" spans="4:103" ht="12.7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</row>
    <row r="307" spans="4:103" ht="12.7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</row>
    <row r="308" spans="4:103" ht="12.7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</row>
    <row r="309" spans="4:103" ht="12.7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</row>
    <row r="310" spans="4:103" ht="12.7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</row>
    <row r="311" spans="4:103" ht="12.75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</row>
    <row r="312" spans="4:103" ht="12.75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</row>
    <row r="313" spans="4:103" ht="12.75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</row>
    <row r="314" spans="4:103" ht="12.75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</row>
    <row r="315" spans="4:103" ht="12.75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</row>
    <row r="316" spans="4:103" ht="12.75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</row>
    <row r="317" spans="4:103" ht="12.75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</row>
    <row r="318" spans="4:103" ht="12.75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</row>
    <row r="319" spans="4:103" ht="12.75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</row>
    <row r="320" spans="4:103" ht="12.75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</row>
    <row r="321" spans="4:103" ht="12.75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</row>
    <row r="322" spans="4:103" ht="12.75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</row>
    <row r="323" spans="4:103" ht="12.75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</row>
    <row r="324" spans="4:103" ht="12.75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</row>
    <row r="325" spans="4:103" ht="12.75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</row>
    <row r="326" spans="4:103" ht="12.75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</row>
    <row r="327" spans="4:103" ht="12.75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</row>
    <row r="328" spans="4:103" ht="12.7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</row>
    <row r="329" spans="4:103" ht="12.75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</row>
    <row r="330" spans="4:103" ht="12.75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</row>
    <row r="331" spans="4:103" ht="12.75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</row>
    <row r="332" spans="4:103" ht="12.75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</row>
    <row r="333" spans="4:103" ht="12.75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</row>
    <row r="334" spans="4:103" ht="12.75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</row>
    <row r="335" spans="4:103" ht="12.75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</row>
    <row r="336" spans="4:103" ht="12.75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</row>
    <row r="337" spans="4:103" ht="12.75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</row>
    <row r="338" spans="4:103" ht="12.75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</row>
    <row r="339" spans="4:103" ht="12.75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</row>
    <row r="340" spans="4:103" ht="12.75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</row>
    <row r="341" spans="4:103" ht="12.75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</row>
    <row r="342" spans="4:103" ht="12.75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</row>
    <row r="343" spans="4:103" ht="12.75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</row>
    <row r="344" spans="4:103" ht="12.75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</row>
    <row r="345" spans="4:103" ht="12.75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</row>
    <row r="346" spans="4:103" ht="12.7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</row>
    <row r="347" spans="4:103" ht="12.75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</row>
    <row r="348" spans="4:103" ht="12.75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</row>
    <row r="349" spans="4:103" ht="12.75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</row>
    <row r="350" spans="4:103" ht="12.75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</row>
    <row r="351" spans="4:103" ht="12.75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</row>
    <row r="352" spans="4:103" ht="12.75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</row>
    <row r="353" spans="4:103" ht="12.75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</row>
    <row r="354" spans="4:103" ht="12.7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</row>
    <row r="355" spans="4:103" ht="12.75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</row>
    <row r="356" spans="4:103" ht="12.75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</row>
    <row r="357" spans="4:103" ht="12.75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</row>
    <row r="358" spans="4:103" ht="12.75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</row>
    <row r="359" spans="4:103" ht="12.75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</row>
    <row r="360" spans="4:103" ht="12.75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</row>
    <row r="361" spans="4:103" ht="12.75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</row>
    <row r="362" spans="4:103" ht="12.75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</row>
    <row r="363" spans="4:103" ht="12.75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</row>
    <row r="364" spans="4:103" ht="12.75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</row>
    <row r="365" spans="4:103" ht="12.75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</row>
    <row r="366" spans="4:103" ht="12.75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</row>
    <row r="367" spans="4:103" ht="12.75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</row>
    <row r="368" spans="4:103" ht="12.75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</row>
    <row r="369" spans="4:103" ht="12.75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</row>
    <row r="370" spans="4:103" ht="12.75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</row>
    <row r="371" spans="4:103" ht="12.75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</row>
    <row r="372" spans="4:103" ht="12.75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</row>
    <row r="373" spans="4:103" ht="12.75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</row>
    <row r="374" spans="4:103" ht="12.75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</row>
    <row r="375" spans="4:103" ht="12.75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</row>
    <row r="376" spans="4:103" ht="12.75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</row>
    <row r="377" spans="4:103" ht="12.75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</row>
    <row r="378" spans="4:103" ht="12.75"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</row>
    <row r="379" spans="4:103" ht="12.75"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</row>
    <row r="380" spans="4:103" ht="12.75"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</row>
    <row r="381" spans="4:103" ht="12.75"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</row>
    <row r="382" spans="4:103" ht="12.75"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</row>
    <row r="383" spans="4:103" ht="12.75"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</row>
    <row r="384" spans="4:103" ht="12.75"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</row>
    <row r="385" spans="4:103" ht="12.75"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</row>
    <row r="386" spans="4:103" ht="12.75"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</row>
    <row r="387" spans="4:103" ht="12.75"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</row>
    <row r="388" spans="4:103" ht="12.75"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</row>
    <row r="389" spans="4:103" ht="12.75"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</row>
    <row r="390" spans="4:103" ht="12.75"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</row>
    <row r="391" spans="4:103" ht="12.75"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</row>
    <row r="392" spans="4:103" ht="12.75"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</row>
    <row r="393" spans="4:103" ht="12.75"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</row>
    <row r="394" spans="4:103" ht="12.75"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</row>
    <row r="395" spans="4:103" ht="12.7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</row>
    <row r="396" spans="4:103" ht="12.7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</row>
    <row r="397" spans="4:103" ht="12.7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</row>
    <row r="398" spans="4:103" ht="12.75"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</row>
    <row r="399" spans="4:103" ht="12.75"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</row>
    <row r="400" spans="4:103" ht="12.75"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</row>
    <row r="401" spans="4:103" ht="12.75"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</row>
    <row r="402" spans="4:103" ht="12.75"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</row>
    <row r="403" spans="4:103" ht="12.75"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</row>
    <row r="404" spans="4:103" ht="12.75"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</row>
    <row r="405" spans="4:103" ht="12.75"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</row>
    <row r="406" spans="4:103" ht="12.75"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</row>
    <row r="407" spans="4:103" ht="12.75"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</row>
    <row r="408" spans="4:103" ht="12.75"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</row>
    <row r="409" spans="4:103" ht="12.75"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</row>
    <row r="410" spans="4:103" ht="12.75"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</row>
    <row r="411" spans="4:103" ht="12.75"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</row>
    <row r="412" spans="4:103" ht="12.75"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</row>
    <row r="413" spans="4:103" ht="12.75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</row>
    <row r="414" spans="4:103" ht="12.75"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</row>
    <row r="415" spans="4:103" ht="12.75"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</row>
    <row r="416" spans="4:103" ht="12.75"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</row>
    <row r="417" spans="4:103" ht="12.75"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</row>
    <row r="418" spans="4:103" ht="12.75"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</row>
    <row r="419" spans="4:103" ht="12.75"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</row>
    <row r="420" spans="4:103" ht="12.75"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</row>
    <row r="421" spans="4:103" ht="12.75"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</row>
    <row r="422" spans="4:103" ht="12.75"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</row>
    <row r="423" spans="4:103" ht="12.75">
      <c r="D423" s="24"/>
      <c r="E423" s="24"/>
      <c r="F423" s="24"/>
      <c r="G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</row>
    <row r="424" spans="4:103" ht="12.75">
      <c r="D424" s="24"/>
      <c r="E424" s="24"/>
      <c r="F424" s="24"/>
      <c r="G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</row>
    <row r="425" spans="4:103" ht="12.75">
      <c r="D425" s="24"/>
      <c r="E425" s="24"/>
      <c r="F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</row>
    <row r="426" spans="4:103" ht="12.75">
      <c r="D426" s="24"/>
      <c r="E426" s="24"/>
      <c r="F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</row>
    <row r="427" spans="4:103" ht="12.75">
      <c r="D427" s="24"/>
      <c r="E427" s="24"/>
      <c r="F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</row>
    <row r="428" spans="4:103" ht="12.75">
      <c r="D428" s="24"/>
      <c r="E428" s="24"/>
      <c r="F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</row>
    <row r="429" spans="4:103" ht="12.75">
      <c r="D429" s="24"/>
      <c r="E429" s="24"/>
      <c r="F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</row>
    <row r="430" spans="18:90" ht="12.75"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</row>
  </sheetData>
  <sheetProtection/>
  <mergeCells count="9">
    <mergeCell ref="A8:U8"/>
    <mergeCell ref="A1:U1"/>
    <mergeCell ref="A3:U3"/>
    <mergeCell ref="A4:U4"/>
    <mergeCell ref="A6:U6"/>
    <mergeCell ref="A9:U9"/>
    <mergeCell ref="A10:U10"/>
    <mergeCell ref="A11:U11"/>
    <mergeCell ref="A12:U12"/>
  </mergeCells>
  <printOptions/>
  <pageMargins left="0.5905511811023623" right="0.5905511811023623" top="0.52" bottom="0.15748031496062992" header="0" footer="0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CY503"/>
  <sheetViews>
    <sheetView view="pageBreakPreview" zoomScale="75" zoomScaleSheetLayoutView="75" zoomScalePageLayoutView="0" workbookViewId="0" topLeftCell="A1">
      <selection activeCell="X41" sqref="X41"/>
    </sheetView>
  </sheetViews>
  <sheetFormatPr defaultColWidth="9.140625" defaultRowHeight="15"/>
  <cols>
    <col min="1" max="1" width="5.8515625" style="1" customWidth="1"/>
    <col min="2" max="2" width="6.00390625" style="1" customWidth="1"/>
    <col min="3" max="3" width="10.00390625" style="1" hidden="1" customWidth="1"/>
    <col min="4" max="4" width="5.421875" style="1" hidden="1" customWidth="1"/>
    <col min="5" max="5" width="23.57421875" style="1" customWidth="1"/>
    <col min="6" max="6" width="5.7109375" style="1" customWidth="1"/>
    <col min="7" max="7" width="6.140625" style="1" customWidth="1"/>
    <col min="8" max="8" width="34.28125" style="1" customWidth="1"/>
    <col min="9" max="9" width="19.28125" style="1" customWidth="1"/>
    <col min="10" max="11" width="8.421875" style="1" hidden="1" customWidth="1"/>
    <col min="12" max="12" width="10.00390625" style="1" customWidth="1"/>
    <col min="13" max="16" width="4.57421875" style="1" customWidth="1"/>
    <col min="17" max="17" width="5.57421875" style="1" customWidth="1"/>
    <col min="18" max="18" width="11.00390625" style="1" customWidth="1"/>
    <col min="19" max="19" width="9.28125" style="1" customWidth="1"/>
    <col min="20" max="20" width="6.421875" style="1" customWidth="1"/>
    <col min="21" max="21" width="5.7109375" style="1" customWidth="1"/>
    <col min="22" max="22" width="9.8515625" style="1" hidden="1" customWidth="1"/>
    <col min="23" max="24" width="8.421875" style="1" customWidth="1"/>
    <col min="25" max="16384" width="9.140625" style="1" customWidth="1"/>
  </cols>
  <sheetData>
    <row r="1" spans="1:21" ht="18">
      <c r="A1" s="143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18">
      <c r="A2" s="143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0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8">
      <c r="A4" s="143" t="s">
        <v>101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7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>
      <c r="A6" s="143" t="s">
        <v>102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</row>
    <row r="7" spans="1:21" ht="18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85" s="4" customFormat="1" ht="16.5" customHeight="1">
      <c r="A8" s="142" t="s">
        <v>103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81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</row>
    <row r="9" spans="1:23" ht="18">
      <c r="A9" s="143" t="s">
        <v>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4"/>
      <c r="W9" s="4"/>
    </row>
    <row r="10" spans="1:21" ht="18">
      <c r="A10" s="142" t="s">
        <v>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5" customFormat="1" ht="15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</row>
    <row r="12" spans="1:21" s="6" customFormat="1" ht="18">
      <c r="A12" s="142" t="s">
        <v>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1:21" s="6" customFormat="1" ht="18">
      <c r="A13" s="143" t="s">
        <v>104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1" s="6" customFormat="1" ht="18">
      <c r="A14" s="7" t="s">
        <v>8</v>
      </c>
      <c r="U14" s="8" t="s">
        <v>9</v>
      </c>
    </row>
    <row r="15" spans="1:21" ht="18">
      <c r="A15" s="7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"/>
      <c r="S15" s="2"/>
      <c r="T15" s="2"/>
      <c r="U15" s="8" t="s">
        <v>105</v>
      </c>
    </row>
    <row r="16" spans="1:100" ht="12.75">
      <c r="A16" s="10" t="s">
        <v>12</v>
      </c>
      <c r="B16" s="11" t="s">
        <v>13</v>
      </c>
      <c r="C16" s="12"/>
      <c r="D16" s="13" t="s">
        <v>14</v>
      </c>
      <c r="E16" s="14" t="s">
        <v>15</v>
      </c>
      <c r="F16" s="15" t="s">
        <v>16</v>
      </c>
      <c r="G16" s="11" t="s">
        <v>17</v>
      </c>
      <c r="H16" s="16" t="s">
        <v>18</v>
      </c>
      <c r="I16" s="15" t="s">
        <v>19</v>
      </c>
      <c r="J16" s="17" t="s">
        <v>20</v>
      </c>
      <c r="K16" s="18"/>
      <c r="L16" s="16" t="s">
        <v>20</v>
      </c>
      <c r="M16" s="19" t="s">
        <v>21</v>
      </c>
      <c r="N16" s="20"/>
      <c r="O16" s="20"/>
      <c r="P16" s="20"/>
      <c r="Q16" s="21"/>
      <c r="R16" s="22" t="s">
        <v>22</v>
      </c>
      <c r="S16" s="16" t="s">
        <v>23</v>
      </c>
      <c r="T16" s="16" t="s">
        <v>24</v>
      </c>
      <c r="U16" s="16" t="s">
        <v>25</v>
      </c>
      <c r="V16" s="16" t="s">
        <v>26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</row>
    <row r="17" spans="1:95" ht="12.75">
      <c r="A17" s="25"/>
      <c r="B17" s="26" t="s">
        <v>27</v>
      </c>
      <c r="C17" s="27"/>
      <c r="D17" s="28" t="s">
        <v>28</v>
      </c>
      <c r="E17" s="29"/>
      <c r="F17" s="30" t="s">
        <v>29</v>
      </c>
      <c r="G17" s="31" t="s">
        <v>30</v>
      </c>
      <c r="H17" s="32"/>
      <c r="I17" s="33"/>
      <c r="J17" s="34" t="s">
        <v>31</v>
      </c>
      <c r="K17" s="35" t="s">
        <v>32</v>
      </c>
      <c r="L17" s="32" t="s">
        <v>33</v>
      </c>
      <c r="M17" s="34" t="s">
        <v>34</v>
      </c>
      <c r="N17" s="32" t="s">
        <v>35</v>
      </c>
      <c r="O17" s="32" t="s">
        <v>34</v>
      </c>
      <c r="P17" s="32" t="s">
        <v>35</v>
      </c>
      <c r="Q17" s="37" t="s">
        <v>36</v>
      </c>
      <c r="R17" s="32" t="s">
        <v>37</v>
      </c>
      <c r="S17" s="32" t="s">
        <v>38</v>
      </c>
      <c r="T17" s="32" t="s">
        <v>39</v>
      </c>
      <c r="U17" s="32"/>
      <c r="V17" s="32" t="s">
        <v>40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</row>
    <row r="18" spans="1:85" s="4" customFormat="1" ht="12.75" customHeight="1">
      <c r="A18" s="68"/>
      <c r="B18" s="87"/>
      <c r="E18" s="88"/>
      <c r="J18" s="89"/>
      <c r="K18" s="90"/>
      <c r="L18" s="90"/>
      <c r="M18" s="91"/>
      <c r="N18" s="91"/>
      <c r="O18" s="91"/>
      <c r="P18" s="91"/>
      <c r="Q18" s="91"/>
      <c r="R18" s="78"/>
      <c r="S18" s="78"/>
      <c r="T18" s="80"/>
      <c r="U18" s="80"/>
      <c r="V18" s="81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</row>
    <row r="19" spans="1:85" ht="15.75" customHeight="1">
      <c r="A19" s="92">
        <v>1</v>
      </c>
      <c r="B19" s="40">
        <v>29</v>
      </c>
      <c r="C19" s="41">
        <f aca="true" ca="1" t="shared" si="0" ref="C19:C37">RAND()</f>
        <v>0.7615636574963922</v>
      </c>
      <c r="D19" s="42">
        <v>1</v>
      </c>
      <c r="E19" s="93" t="s">
        <v>106</v>
      </c>
      <c r="F19" s="56">
        <v>1992</v>
      </c>
      <c r="G19" s="94" t="s">
        <v>42</v>
      </c>
      <c r="H19" s="46" t="s">
        <v>43</v>
      </c>
      <c r="I19" s="46" t="s">
        <v>44</v>
      </c>
      <c r="J19" s="47">
        <v>0.010069444444444445</v>
      </c>
      <c r="K19" s="48"/>
      <c r="L19" s="95">
        <v>0.028640046296296295</v>
      </c>
      <c r="M19" s="50">
        <v>1</v>
      </c>
      <c r="N19" s="51">
        <v>2</v>
      </c>
      <c r="O19" s="51">
        <v>2</v>
      </c>
      <c r="P19" s="51">
        <v>0</v>
      </c>
      <c r="Q19" s="53">
        <f aca="true" t="shared" si="1" ref="Q19:Q37">SUM(M19:P19)</f>
        <v>5</v>
      </c>
      <c r="R19" s="54">
        <f aca="true" t="shared" si="2" ref="R19:R36">L19+V19</f>
        <v>0.03211226851851852</v>
      </c>
      <c r="S19" s="55">
        <f>R19-$R$19</f>
        <v>0</v>
      </c>
      <c r="T19" s="56" t="s">
        <v>42</v>
      </c>
      <c r="U19" s="56">
        <v>150</v>
      </c>
      <c r="V19" s="57">
        <f aca="true" t="shared" si="3" ref="V19:V37">Q19*"0:01:00"</f>
        <v>0.0034722222222222225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</row>
    <row r="20" spans="1:85" ht="15.75" customHeight="1">
      <c r="A20" s="39">
        <v>2</v>
      </c>
      <c r="B20" s="40">
        <v>43</v>
      </c>
      <c r="C20" s="41">
        <f ca="1" t="shared" si="0"/>
        <v>0.6093390046704832</v>
      </c>
      <c r="D20" s="42">
        <v>2</v>
      </c>
      <c r="E20" s="93" t="s">
        <v>107</v>
      </c>
      <c r="F20" s="96">
        <v>1993</v>
      </c>
      <c r="G20" s="94" t="s">
        <v>42</v>
      </c>
      <c r="H20" s="46" t="s">
        <v>43</v>
      </c>
      <c r="I20" s="46" t="s">
        <v>44</v>
      </c>
      <c r="J20" s="47">
        <v>0.0149305555555556</v>
      </c>
      <c r="K20" s="48"/>
      <c r="L20" s="95">
        <v>0.028616898148148148</v>
      </c>
      <c r="M20" s="50">
        <v>1</v>
      </c>
      <c r="N20" s="51">
        <v>1</v>
      </c>
      <c r="O20" s="51">
        <v>2</v>
      </c>
      <c r="P20" s="51">
        <v>2</v>
      </c>
      <c r="Q20" s="53">
        <f t="shared" si="1"/>
        <v>6</v>
      </c>
      <c r="R20" s="54">
        <f t="shared" si="2"/>
        <v>0.032783564814814814</v>
      </c>
      <c r="S20" s="55">
        <f aca="true" t="shared" si="4" ref="S20:S36">R20-$R$19</f>
        <v>0.0006712962962962948</v>
      </c>
      <c r="T20" s="56" t="s">
        <v>42</v>
      </c>
      <c r="U20" s="56">
        <v>146</v>
      </c>
      <c r="V20" s="57">
        <f t="shared" si="3"/>
        <v>0.004166666666666667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</row>
    <row r="21" spans="1:85" ht="15.75" customHeight="1">
      <c r="A21" s="92">
        <v>3</v>
      </c>
      <c r="B21" s="40">
        <v>40</v>
      </c>
      <c r="C21" s="41">
        <f ca="1" t="shared" si="0"/>
        <v>0.3875788013779582</v>
      </c>
      <c r="D21" s="42">
        <v>1</v>
      </c>
      <c r="E21" s="93" t="s">
        <v>108</v>
      </c>
      <c r="F21" s="96">
        <v>1993</v>
      </c>
      <c r="G21" s="94" t="s">
        <v>42</v>
      </c>
      <c r="H21" s="46" t="s">
        <v>109</v>
      </c>
      <c r="I21" s="46" t="s">
        <v>110</v>
      </c>
      <c r="J21" s="47">
        <v>0.0138888888888889</v>
      </c>
      <c r="K21" s="48"/>
      <c r="L21" s="95">
        <v>0.03176851851851852</v>
      </c>
      <c r="M21" s="50">
        <v>0</v>
      </c>
      <c r="N21" s="51">
        <v>1</v>
      </c>
      <c r="O21" s="51">
        <v>1</v>
      </c>
      <c r="P21" s="51">
        <v>1</v>
      </c>
      <c r="Q21" s="53">
        <f t="shared" si="1"/>
        <v>3</v>
      </c>
      <c r="R21" s="54">
        <f t="shared" si="2"/>
        <v>0.033851851851851855</v>
      </c>
      <c r="S21" s="55">
        <f t="shared" si="4"/>
        <v>0.001739583333333336</v>
      </c>
      <c r="T21" s="56" t="s">
        <v>42</v>
      </c>
      <c r="U21" s="56">
        <v>143</v>
      </c>
      <c r="V21" s="57">
        <f t="shared" si="3"/>
        <v>0.0020833333333333333</v>
      </c>
      <c r="W21" s="24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ht="15.75" customHeight="1">
      <c r="A22" s="39">
        <v>4</v>
      </c>
      <c r="B22" s="40">
        <v>34</v>
      </c>
      <c r="C22" s="41">
        <f ca="1" t="shared" si="0"/>
        <v>0.004663557073541824</v>
      </c>
      <c r="D22" s="59">
        <v>1</v>
      </c>
      <c r="E22" s="93" t="s">
        <v>111</v>
      </c>
      <c r="F22" s="96">
        <v>1993</v>
      </c>
      <c r="G22" s="94">
        <v>1</v>
      </c>
      <c r="H22" s="45" t="s">
        <v>112</v>
      </c>
      <c r="I22" s="46"/>
      <c r="J22" s="47">
        <v>0.0118055555555556</v>
      </c>
      <c r="K22" s="48"/>
      <c r="L22" s="95">
        <v>0.029690972222222223</v>
      </c>
      <c r="M22" s="50">
        <v>4</v>
      </c>
      <c r="N22" s="51">
        <v>1</v>
      </c>
      <c r="O22" s="51">
        <v>1</v>
      </c>
      <c r="P22" s="51">
        <v>0</v>
      </c>
      <c r="Q22" s="53">
        <f t="shared" si="1"/>
        <v>6</v>
      </c>
      <c r="R22" s="54">
        <f t="shared" si="2"/>
        <v>0.03385763888888889</v>
      </c>
      <c r="S22" s="55">
        <f t="shared" si="4"/>
        <v>0.0017453703703703694</v>
      </c>
      <c r="T22" s="56" t="s">
        <v>42</v>
      </c>
      <c r="U22" s="56">
        <v>140</v>
      </c>
      <c r="V22" s="57">
        <f t="shared" si="3"/>
        <v>0.004166666666666667</v>
      </c>
      <c r="W22" s="24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ht="15.75" customHeight="1">
      <c r="A23" s="92">
        <v>5</v>
      </c>
      <c r="B23" s="40">
        <v>35</v>
      </c>
      <c r="C23" s="41">
        <f ca="1" t="shared" si="0"/>
        <v>0.7503491094557697</v>
      </c>
      <c r="D23" s="59">
        <v>1</v>
      </c>
      <c r="E23" s="93" t="s">
        <v>113</v>
      </c>
      <c r="F23" s="96">
        <v>1992</v>
      </c>
      <c r="G23" s="94" t="s">
        <v>42</v>
      </c>
      <c r="H23" s="45" t="s">
        <v>58</v>
      </c>
      <c r="I23" s="46" t="s">
        <v>114</v>
      </c>
      <c r="J23" s="47">
        <v>0.0121527777777778</v>
      </c>
      <c r="K23" s="48"/>
      <c r="L23" s="95">
        <v>0.02971064814814815</v>
      </c>
      <c r="M23" s="50">
        <v>1</v>
      </c>
      <c r="N23" s="51">
        <v>1</v>
      </c>
      <c r="O23" s="51">
        <v>1</v>
      </c>
      <c r="P23" s="51">
        <v>3</v>
      </c>
      <c r="Q23" s="53">
        <f t="shared" si="1"/>
        <v>6</v>
      </c>
      <c r="R23" s="54">
        <f t="shared" si="2"/>
        <v>0.03387731481481482</v>
      </c>
      <c r="S23" s="55">
        <f t="shared" si="4"/>
        <v>0.0017650462962962993</v>
      </c>
      <c r="T23" s="56" t="s">
        <v>42</v>
      </c>
      <c r="U23" s="56">
        <v>137</v>
      </c>
      <c r="V23" s="57">
        <f t="shared" si="3"/>
        <v>0.004166666666666667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ht="15.75" customHeight="1">
      <c r="A24" s="39">
        <v>6</v>
      </c>
      <c r="B24" s="40">
        <v>39</v>
      </c>
      <c r="C24" s="41">
        <f ca="1" t="shared" si="0"/>
        <v>0.10826087850397492</v>
      </c>
      <c r="D24" s="59">
        <v>2</v>
      </c>
      <c r="E24" s="93" t="s">
        <v>115</v>
      </c>
      <c r="F24" s="96">
        <v>1993</v>
      </c>
      <c r="G24" s="94" t="s">
        <v>42</v>
      </c>
      <c r="H24" s="46" t="s">
        <v>109</v>
      </c>
      <c r="I24" s="46" t="s">
        <v>110</v>
      </c>
      <c r="J24" s="47">
        <v>0.0135416666666667</v>
      </c>
      <c r="K24" s="48"/>
      <c r="L24" s="95">
        <v>0.02972222222222222</v>
      </c>
      <c r="M24" s="50">
        <v>0</v>
      </c>
      <c r="N24" s="51">
        <v>3</v>
      </c>
      <c r="O24" s="51">
        <v>2</v>
      </c>
      <c r="P24" s="51">
        <v>1</v>
      </c>
      <c r="Q24" s="53">
        <f t="shared" si="1"/>
        <v>6</v>
      </c>
      <c r="R24" s="54">
        <f t="shared" si="2"/>
        <v>0.033888888888888885</v>
      </c>
      <c r="S24" s="55">
        <f t="shared" si="4"/>
        <v>0.001776620370370366</v>
      </c>
      <c r="T24" s="56" t="s">
        <v>42</v>
      </c>
      <c r="U24" s="56">
        <v>134</v>
      </c>
      <c r="V24" s="57">
        <f t="shared" si="3"/>
        <v>0.004166666666666667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1:85" ht="15.75" customHeight="1">
      <c r="A25" s="92">
        <v>7</v>
      </c>
      <c r="B25" s="40">
        <v>38</v>
      </c>
      <c r="C25" s="41">
        <f ca="1" t="shared" si="0"/>
        <v>0.6711165963766315</v>
      </c>
      <c r="D25" s="59">
        <v>1</v>
      </c>
      <c r="E25" s="93" t="s">
        <v>116</v>
      </c>
      <c r="F25" s="96">
        <v>1992</v>
      </c>
      <c r="G25" s="94">
        <v>1</v>
      </c>
      <c r="H25" s="45" t="s">
        <v>117</v>
      </c>
      <c r="I25" s="46" t="s">
        <v>56</v>
      </c>
      <c r="J25" s="47">
        <v>0.0131944444444445</v>
      </c>
      <c r="K25" s="48"/>
      <c r="L25" s="95">
        <v>0.029152777777777777</v>
      </c>
      <c r="M25" s="50">
        <v>1</v>
      </c>
      <c r="N25" s="51">
        <v>2</v>
      </c>
      <c r="O25" s="51">
        <v>1</v>
      </c>
      <c r="P25" s="51">
        <v>3</v>
      </c>
      <c r="Q25" s="53">
        <f t="shared" si="1"/>
        <v>7</v>
      </c>
      <c r="R25" s="54">
        <f t="shared" si="2"/>
        <v>0.034013888888888885</v>
      </c>
      <c r="S25" s="55">
        <f t="shared" si="4"/>
        <v>0.001901620370370366</v>
      </c>
      <c r="T25" s="56"/>
      <c r="U25" s="56">
        <v>132</v>
      </c>
      <c r="V25" s="57">
        <f t="shared" si="3"/>
        <v>0.004861111111111111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</row>
    <row r="26" spans="1:85" ht="15.75" customHeight="1">
      <c r="A26" s="39">
        <v>8</v>
      </c>
      <c r="B26" s="40">
        <v>33</v>
      </c>
      <c r="C26" s="41">
        <f ca="1" t="shared" si="0"/>
        <v>0.9007064177708886</v>
      </c>
      <c r="D26" s="59">
        <v>1</v>
      </c>
      <c r="E26" s="93" t="s">
        <v>118</v>
      </c>
      <c r="F26" s="96">
        <v>1993</v>
      </c>
      <c r="G26" s="94">
        <v>1</v>
      </c>
      <c r="H26" s="45" t="s">
        <v>43</v>
      </c>
      <c r="I26" s="46" t="s">
        <v>44</v>
      </c>
      <c r="J26" s="47">
        <v>0.0114583333333333</v>
      </c>
      <c r="K26" s="48"/>
      <c r="L26" s="95">
        <v>0.032177083333333335</v>
      </c>
      <c r="M26" s="50">
        <v>0</v>
      </c>
      <c r="N26" s="51">
        <v>1</v>
      </c>
      <c r="O26" s="51">
        <v>0</v>
      </c>
      <c r="P26" s="51">
        <v>2</v>
      </c>
      <c r="Q26" s="53">
        <f t="shared" si="1"/>
        <v>3</v>
      </c>
      <c r="R26" s="54">
        <f t="shared" si="2"/>
        <v>0.03426041666666667</v>
      </c>
      <c r="S26" s="55">
        <f t="shared" si="4"/>
        <v>0.002148148148148149</v>
      </c>
      <c r="T26" s="56"/>
      <c r="U26" s="56">
        <v>130</v>
      </c>
      <c r="V26" s="57">
        <f t="shared" si="3"/>
        <v>0.0020833333333333333</v>
      </c>
      <c r="W26" s="24" t="s">
        <v>37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ht="15.75" customHeight="1">
      <c r="A27" s="92">
        <v>9</v>
      </c>
      <c r="B27" s="40">
        <v>28</v>
      </c>
      <c r="C27" s="41">
        <f ca="1" t="shared" si="0"/>
        <v>0.7648232106575243</v>
      </c>
      <c r="D27" s="59">
        <v>2</v>
      </c>
      <c r="E27" s="93" t="s">
        <v>119</v>
      </c>
      <c r="F27" s="96">
        <v>1993</v>
      </c>
      <c r="G27" s="94">
        <v>1</v>
      </c>
      <c r="H27" s="46" t="s">
        <v>43</v>
      </c>
      <c r="I27" s="46" t="s">
        <v>53</v>
      </c>
      <c r="J27" s="47">
        <v>0.009722222222222222</v>
      </c>
      <c r="K27" s="48"/>
      <c r="L27" s="95">
        <v>0.028943287037037038</v>
      </c>
      <c r="M27" s="50">
        <v>2</v>
      </c>
      <c r="N27" s="51">
        <v>2</v>
      </c>
      <c r="O27" s="51">
        <v>1</v>
      </c>
      <c r="P27" s="51">
        <v>3</v>
      </c>
      <c r="Q27" s="53">
        <f t="shared" si="1"/>
        <v>8</v>
      </c>
      <c r="R27" s="54">
        <f t="shared" si="2"/>
        <v>0.034498842592592595</v>
      </c>
      <c r="S27" s="55">
        <f t="shared" si="4"/>
        <v>0.0023865740740740757</v>
      </c>
      <c r="T27" s="67"/>
      <c r="U27" s="67">
        <v>128</v>
      </c>
      <c r="V27" s="57">
        <f t="shared" si="3"/>
        <v>0.005555555555555556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85" ht="15.75" customHeight="1">
      <c r="A28" s="39">
        <v>10</v>
      </c>
      <c r="B28" s="40">
        <v>46</v>
      </c>
      <c r="C28" s="41">
        <f ca="1" t="shared" si="0"/>
        <v>0.14388118300037078</v>
      </c>
      <c r="D28" s="59">
        <v>1</v>
      </c>
      <c r="E28" s="93" t="s">
        <v>120</v>
      </c>
      <c r="F28" s="96">
        <v>1993</v>
      </c>
      <c r="G28" s="94" t="s">
        <v>42</v>
      </c>
      <c r="H28" s="46" t="s">
        <v>109</v>
      </c>
      <c r="I28" s="46" t="s">
        <v>110</v>
      </c>
      <c r="J28" s="47">
        <v>0.0159722222222222</v>
      </c>
      <c r="K28" s="48"/>
      <c r="L28" s="95">
        <v>0.03005208333333333</v>
      </c>
      <c r="M28" s="50">
        <v>2</v>
      </c>
      <c r="N28" s="51">
        <v>2</v>
      </c>
      <c r="O28" s="51">
        <v>0</v>
      </c>
      <c r="P28" s="51">
        <v>3</v>
      </c>
      <c r="Q28" s="53">
        <f t="shared" si="1"/>
        <v>7</v>
      </c>
      <c r="R28" s="54">
        <f t="shared" si="2"/>
        <v>0.03491319444444444</v>
      </c>
      <c r="S28" s="55">
        <f t="shared" si="4"/>
        <v>0.002800925925925922</v>
      </c>
      <c r="T28" s="67"/>
      <c r="U28" s="67">
        <v>126</v>
      </c>
      <c r="V28" s="57">
        <f t="shared" si="3"/>
        <v>0.004861111111111111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1:85" ht="15.75" customHeight="1">
      <c r="A29" s="92">
        <v>11</v>
      </c>
      <c r="B29" s="40">
        <v>32</v>
      </c>
      <c r="C29" s="41">
        <f ca="1" t="shared" si="0"/>
        <v>0.6465469296735025</v>
      </c>
      <c r="D29" s="59">
        <v>1</v>
      </c>
      <c r="E29" s="93" t="s">
        <v>121</v>
      </c>
      <c r="F29" s="96">
        <v>1992</v>
      </c>
      <c r="G29" s="96" t="s">
        <v>42</v>
      </c>
      <c r="H29" s="46" t="s">
        <v>43</v>
      </c>
      <c r="I29" s="46" t="s">
        <v>53</v>
      </c>
      <c r="J29" s="47">
        <v>0.0111111111111111</v>
      </c>
      <c r="K29" s="48"/>
      <c r="L29" s="95">
        <v>0.03083564814814815</v>
      </c>
      <c r="M29" s="50">
        <v>1</v>
      </c>
      <c r="N29" s="51">
        <v>1</v>
      </c>
      <c r="O29" s="51">
        <v>2</v>
      </c>
      <c r="P29" s="51">
        <v>2</v>
      </c>
      <c r="Q29" s="53">
        <f t="shared" si="1"/>
        <v>6</v>
      </c>
      <c r="R29" s="54">
        <f t="shared" si="2"/>
        <v>0.03500231481481482</v>
      </c>
      <c r="S29" s="55">
        <f t="shared" si="4"/>
        <v>0.0028900462962963003</v>
      </c>
      <c r="T29" s="67"/>
      <c r="U29" s="67">
        <v>124</v>
      </c>
      <c r="V29" s="57">
        <f t="shared" si="3"/>
        <v>0.004166666666666667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0" spans="1:85" ht="15.75" customHeight="1">
      <c r="A30" s="39">
        <v>12</v>
      </c>
      <c r="B30" s="40">
        <v>41</v>
      </c>
      <c r="C30" s="41">
        <f ca="1" t="shared" si="0"/>
        <v>0.5098773225714168</v>
      </c>
      <c r="D30" s="59">
        <v>1</v>
      </c>
      <c r="E30" s="93" t="s">
        <v>122</v>
      </c>
      <c r="F30" s="96">
        <v>1993</v>
      </c>
      <c r="G30" s="94">
        <v>1</v>
      </c>
      <c r="H30" s="45" t="s">
        <v>81</v>
      </c>
      <c r="I30" s="46" t="s">
        <v>82</v>
      </c>
      <c r="J30" s="47">
        <v>0.0142361111111111</v>
      </c>
      <c r="K30" s="48"/>
      <c r="L30" s="95">
        <v>0.03104398148148148</v>
      </c>
      <c r="M30" s="50">
        <v>2</v>
      </c>
      <c r="N30" s="51">
        <v>1</v>
      </c>
      <c r="O30" s="51">
        <v>2</v>
      </c>
      <c r="P30" s="51">
        <v>3</v>
      </c>
      <c r="Q30" s="53">
        <f t="shared" si="1"/>
        <v>8</v>
      </c>
      <c r="R30" s="54">
        <f t="shared" si="2"/>
        <v>0.036599537037037035</v>
      </c>
      <c r="S30" s="55">
        <f t="shared" si="4"/>
        <v>0.0044872685185185154</v>
      </c>
      <c r="T30" s="67"/>
      <c r="U30" s="67">
        <v>122</v>
      </c>
      <c r="V30" s="57">
        <f t="shared" si="3"/>
        <v>0.005555555555555556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</row>
    <row r="31" spans="1:85" ht="15.75" customHeight="1">
      <c r="A31" s="92">
        <v>13</v>
      </c>
      <c r="B31" s="40">
        <v>31</v>
      </c>
      <c r="C31" s="41">
        <f ca="1" t="shared" si="0"/>
        <v>0.1907209625134949</v>
      </c>
      <c r="D31" s="59">
        <v>2</v>
      </c>
      <c r="E31" s="93" t="s">
        <v>123</v>
      </c>
      <c r="F31" s="96">
        <v>1993</v>
      </c>
      <c r="G31" s="94">
        <v>1</v>
      </c>
      <c r="H31" s="45" t="s">
        <v>43</v>
      </c>
      <c r="I31" s="46" t="s">
        <v>44</v>
      </c>
      <c r="J31" s="47">
        <v>0.0107638888888889</v>
      </c>
      <c r="K31" s="48"/>
      <c r="L31" s="95">
        <v>0.03104513888888889</v>
      </c>
      <c r="M31" s="50">
        <v>2</v>
      </c>
      <c r="N31" s="51">
        <v>2</v>
      </c>
      <c r="O31" s="51">
        <v>3</v>
      </c>
      <c r="P31" s="51">
        <v>2</v>
      </c>
      <c r="Q31" s="53">
        <f t="shared" si="1"/>
        <v>9</v>
      </c>
      <c r="R31" s="54">
        <f t="shared" si="2"/>
        <v>0.03729513888888889</v>
      </c>
      <c r="S31" s="55">
        <f t="shared" si="4"/>
        <v>0.005182870370370372</v>
      </c>
      <c r="T31" s="67"/>
      <c r="U31" s="67">
        <v>120</v>
      </c>
      <c r="V31" s="57">
        <f t="shared" si="3"/>
        <v>0.00625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</row>
    <row r="32" spans="1:85" ht="15.75" customHeight="1">
      <c r="A32" s="39">
        <v>14</v>
      </c>
      <c r="B32" s="40">
        <v>44</v>
      </c>
      <c r="C32" s="41">
        <f ca="1" t="shared" si="0"/>
        <v>0.8294087120436242</v>
      </c>
      <c r="D32" s="59">
        <v>2</v>
      </c>
      <c r="E32" s="93" t="s">
        <v>124</v>
      </c>
      <c r="F32" s="96">
        <v>1993</v>
      </c>
      <c r="G32" s="94">
        <v>1</v>
      </c>
      <c r="H32" s="46" t="s">
        <v>109</v>
      </c>
      <c r="I32" s="46" t="s">
        <v>110</v>
      </c>
      <c r="J32" s="47">
        <v>0.0152777777777778</v>
      </c>
      <c r="K32" s="48"/>
      <c r="L32" s="95">
        <v>0.030270833333333334</v>
      </c>
      <c r="M32" s="50">
        <v>2</v>
      </c>
      <c r="N32" s="51">
        <v>4</v>
      </c>
      <c r="O32" s="51">
        <v>4</v>
      </c>
      <c r="P32" s="51">
        <v>3</v>
      </c>
      <c r="Q32" s="53">
        <f t="shared" si="1"/>
        <v>13</v>
      </c>
      <c r="R32" s="54">
        <f t="shared" si="2"/>
        <v>0.03929861111111111</v>
      </c>
      <c r="S32" s="55">
        <f t="shared" si="4"/>
        <v>0.007186342592592591</v>
      </c>
      <c r="T32" s="67"/>
      <c r="U32" s="67">
        <v>118</v>
      </c>
      <c r="V32" s="57">
        <f t="shared" si="3"/>
        <v>0.009027777777777779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</row>
    <row r="33" spans="1:85" ht="15.75" customHeight="1">
      <c r="A33" s="92">
        <v>15</v>
      </c>
      <c r="B33" s="40">
        <v>45</v>
      </c>
      <c r="C33" s="41">
        <f ca="1" t="shared" si="0"/>
        <v>0.9414283556222625</v>
      </c>
      <c r="D33" s="59">
        <v>2</v>
      </c>
      <c r="E33" s="93" t="s">
        <v>125</v>
      </c>
      <c r="F33" s="96">
        <v>1993</v>
      </c>
      <c r="G33" s="94">
        <v>1</v>
      </c>
      <c r="H33" s="45" t="s">
        <v>126</v>
      </c>
      <c r="I33" s="46" t="s">
        <v>56</v>
      </c>
      <c r="J33" s="47">
        <v>0.015625</v>
      </c>
      <c r="K33" s="48"/>
      <c r="L33" s="95">
        <v>0.031510416666666666</v>
      </c>
      <c r="M33" s="50">
        <v>2</v>
      </c>
      <c r="N33" s="51">
        <v>4</v>
      </c>
      <c r="O33" s="51">
        <v>3</v>
      </c>
      <c r="P33" s="51">
        <v>3</v>
      </c>
      <c r="Q33" s="53">
        <f t="shared" si="1"/>
        <v>12</v>
      </c>
      <c r="R33" s="54">
        <f t="shared" si="2"/>
        <v>0.03984375</v>
      </c>
      <c r="S33" s="55">
        <f t="shared" si="4"/>
        <v>0.007731481481481478</v>
      </c>
      <c r="T33" s="67"/>
      <c r="U33" s="67">
        <v>116</v>
      </c>
      <c r="V33" s="57">
        <f t="shared" si="3"/>
        <v>0.008333333333333333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1:85" ht="15.75" customHeight="1">
      <c r="A34" s="39">
        <v>16</v>
      </c>
      <c r="B34" s="40">
        <v>36</v>
      </c>
      <c r="C34" s="41">
        <f ca="1" t="shared" si="0"/>
        <v>0.12760212801351312</v>
      </c>
      <c r="D34" s="59">
        <v>2</v>
      </c>
      <c r="E34" s="93" t="s">
        <v>127</v>
      </c>
      <c r="F34" s="96">
        <v>1993</v>
      </c>
      <c r="G34" s="94">
        <v>1</v>
      </c>
      <c r="H34" s="45" t="s">
        <v>58</v>
      </c>
      <c r="I34" s="46" t="s">
        <v>114</v>
      </c>
      <c r="J34" s="47">
        <v>0.0125</v>
      </c>
      <c r="K34" s="48"/>
      <c r="L34" s="95">
        <v>0.03479282407407407</v>
      </c>
      <c r="M34" s="50">
        <v>3</v>
      </c>
      <c r="N34" s="51">
        <v>2</v>
      </c>
      <c r="O34" s="51">
        <v>2</v>
      </c>
      <c r="P34" s="51">
        <v>2</v>
      </c>
      <c r="Q34" s="53">
        <f t="shared" si="1"/>
        <v>9</v>
      </c>
      <c r="R34" s="54">
        <f t="shared" si="2"/>
        <v>0.04104282407407407</v>
      </c>
      <c r="S34" s="55">
        <f t="shared" si="4"/>
        <v>0.008930555555555553</v>
      </c>
      <c r="T34" s="67"/>
      <c r="U34" s="67">
        <v>115</v>
      </c>
      <c r="V34" s="57">
        <f t="shared" si="3"/>
        <v>0.00625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5" spans="1:85" ht="15.75" customHeight="1">
      <c r="A35" s="92">
        <v>17</v>
      </c>
      <c r="B35" s="40">
        <v>42</v>
      </c>
      <c r="C35" s="41">
        <f ca="1" t="shared" si="0"/>
        <v>0.25769261573549684</v>
      </c>
      <c r="D35" s="59">
        <v>2</v>
      </c>
      <c r="E35" s="93" t="s">
        <v>128</v>
      </c>
      <c r="F35" s="96">
        <v>1993</v>
      </c>
      <c r="G35" s="94">
        <v>1</v>
      </c>
      <c r="H35" s="45" t="s">
        <v>55</v>
      </c>
      <c r="I35" s="46" t="s">
        <v>56</v>
      </c>
      <c r="J35" s="47">
        <v>0.0145833333333333</v>
      </c>
      <c r="K35" s="48"/>
      <c r="L35" s="95">
        <v>0.03323032407407407</v>
      </c>
      <c r="M35" s="50">
        <v>3</v>
      </c>
      <c r="N35" s="51">
        <v>3</v>
      </c>
      <c r="O35" s="51">
        <v>3</v>
      </c>
      <c r="P35" s="51">
        <v>4</v>
      </c>
      <c r="Q35" s="53">
        <f t="shared" si="1"/>
        <v>13</v>
      </c>
      <c r="R35" s="54">
        <f t="shared" si="2"/>
        <v>0.04225810185185185</v>
      </c>
      <c r="S35" s="55">
        <f t="shared" si="4"/>
        <v>0.010145833333333333</v>
      </c>
      <c r="T35" s="67"/>
      <c r="U35" s="67">
        <v>114</v>
      </c>
      <c r="V35" s="57">
        <f t="shared" si="3"/>
        <v>0.009027777777777779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</row>
    <row r="36" spans="1:85" ht="15.75" customHeight="1">
      <c r="A36" s="39">
        <v>18</v>
      </c>
      <c r="B36" s="40">
        <v>37</v>
      </c>
      <c r="C36" s="41">
        <f ca="1" t="shared" si="0"/>
        <v>0.7497873727003013</v>
      </c>
      <c r="D36" s="59">
        <v>2</v>
      </c>
      <c r="E36" s="93" t="s">
        <v>129</v>
      </c>
      <c r="F36" s="98">
        <v>1992</v>
      </c>
      <c r="G36" s="94">
        <v>1</v>
      </c>
      <c r="H36" s="45" t="s">
        <v>55</v>
      </c>
      <c r="I36" s="46" t="s">
        <v>56</v>
      </c>
      <c r="J36" s="47">
        <v>0.0128472222222222</v>
      </c>
      <c r="K36" s="48"/>
      <c r="L36" s="95">
        <v>0.03221643518518518</v>
      </c>
      <c r="M36" s="50">
        <v>4</v>
      </c>
      <c r="N36" s="51">
        <v>5</v>
      </c>
      <c r="O36" s="51">
        <v>4</v>
      </c>
      <c r="P36" s="51">
        <v>2</v>
      </c>
      <c r="Q36" s="53">
        <f t="shared" si="1"/>
        <v>15</v>
      </c>
      <c r="R36" s="54">
        <f t="shared" si="2"/>
        <v>0.042633101851851846</v>
      </c>
      <c r="S36" s="55">
        <f t="shared" si="4"/>
        <v>0.010520833333333326</v>
      </c>
      <c r="T36" s="67"/>
      <c r="U36" s="67">
        <v>113</v>
      </c>
      <c r="V36" s="57">
        <f t="shared" si="3"/>
        <v>0.010416666666666668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</row>
    <row r="37" spans="1:85" ht="15.75" customHeight="1">
      <c r="A37" s="92"/>
      <c r="B37" s="99">
        <v>30</v>
      </c>
      <c r="C37" s="41">
        <f ca="1" t="shared" si="0"/>
        <v>0.10762934565775062</v>
      </c>
      <c r="D37" s="59">
        <v>1</v>
      </c>
      <c r="E37" s="93" t="s">
        <v>130</v>
      </c>
      <c r="F37" s="96">
        <v>1993</v>
      </c>
      <c r="G37" s="94">
        <v>1</v>
      </c>
      <c r="H37" s="45" t="s">
        <v>55</v>
      </c>
      <c r="I37" s="46" t="s">
        <v>56</v>
      </c>
      <c r="J37" s="47">
        <v>0.0104166666666667</v>
      </c>
      <c r="K37" s="48"/>
      <c r="L37" s="95"/>
      <c r="M37" s="50">
        <v>1</v>
      </c>
      <c r="N37" s="51">
        <v>4</v>
      </c>
      <c r="O37" s="51">
        <v>1</v>
      </c>
      <c r="P37" s="51"/>
      <c r="Q37" s="53">
        <f t="shared" si="1"/>
        <v>6</v>
      </c>
      <c r="R37" s="54"/>
      <c r="S37" s="55"/>
      <c r="T37" s="67"/>
      <c r="U37" s="67"/>
      <c r="V37" s="57">
        <f t="shared" si="3"/>
        <v>0.004166666666666667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</row>
    <row r="38" spans="2:85" ht="12.75" customHeight="1">
      <c r="B38" s="100" t="s">
        <v>131</v>
      </c>
      <c r="C38" s="71"/>
      <c r="D38" s="101"/>
      <c r="E38" s="102"/>
      <c r="F38" s="103" t="s">
        <v>132</v>
      </c>
      <c r="G38" s="104"/>
      <c r="H38" s="105"/>
      <c r="I38" s="106"/>
      <c r="J38" s="89"/>
      <c r="K38" s="90"/>
      <c r="L38" s="90"/>
      <c r="M38" s="91"/>
      <c r="N38" s="91"/>
      <c r="O38" s="91"/>
      <c r="P38" s="91"/>
      <c r="Q38" s="91"/>
      <c r="R38" s="91"/>
      <c r="S38" s="91"/>
      <c r="T38" s="91"/>
      <c r="U38" s="91"/>
      <c r="V38" s="81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</row>
    <row r="39" spans="1:85" ht="12.75" customHeight="1">
      <c r="A39" s="107"/>
      <c r="B39" s="70"/>
      <c r="C39" s="71"/>
      <c r="D39" s="101"/>
      <c r="E39" s="102"/>
      <c r="F39" s="108"/>
      <c r="G39" s="104"/>
      <c r="H39" s="105"/>
      <c r="I39" s="106"/>
      <c r="J39" s="89"/>
      <c r="K39" s="90"/>
      <c r="L39" s="90"/>
      <c r="M39" s="91"/>
      <c r="N39" s="91"/>
      <c r="O39" s="91"/>
      <c r="P39" s="91"/>
      <c r="Q39" s="91"/>
      <c r="R39" s="91"/>
      <c r="S39" s="91"/>
      <c r="T39" s="91"/>
      <c r="U39" s="91"/>
      <c r="V39" s="81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</row>
    <row r="40" spans="2:103" ht="15">
      <c r="B40" s="2"/>
      <c r="C40" s="82"/>
      <c r="D40" s="83"/>
      <c r="E40" s="72" t="s">
        <v>95</v>
      </c>
      <c r="F40" s="73"/>
      <c r="G40" s="73"/>
      <c r="H40" s="73"/>
      <c r="I40" s="73"/>
      <c r="J40" s="73"/>
      <c r="K40" s="73"/>
      <c r="L40" s="73"/>
      <c r="M40" s="74"/>
      <c r="N40" s="75"/>
      <c r="O40" s="75"/>
      <c r="P40" s="76"/>
      <c r="Q40" s="77"/>
      <c r="R40" s="76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</row>
    <row r="41" spans="2:103" ht="15">
      <c r="B41" s="2"/>
      <c r="C41" s="82"/>
      <c r="D41" s="83"/>
      <c r="E41" s="72" t="s">
        <v>96</v>
      </c>
      <c r="F41" s="73"/>
      <c r="G41" s="73"/>
      <c r="H41" s="73"/>
      <c r="I41" s="73"/>
      <c r="J41" s="73"/>
      <c r="K41" s="73"/>
      <c r="L41" s="73"/>
      <c r="M41" s="74"/>
      <c r="N41" s="84"/>
      <c r="O41" s="84"/>
      <c r="P41" s="76"/>
      <c r="Q41" s="85" t="s">
        <v>97</v>
      </c>
      <c r="R41" s="76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</row>
    <row r="42" spans="2:103" ht="15">
      <c r="B42" s="2"/>
      <c r="C42" s="83"/>
      <c r="D42" s="83"/>
      <c r="E42" s="73"/>
      <c r="F42" s="73"/>
      <c r="G42" s="73"/>
      <c r="H42" s="73"/>
      <c r="I42" s="73"/>
      <c r="J42" s="73"/>
      <c r="K42" s="73"/>
      <c r="L42" s="73"/>
      <c r="M42" s="74"/>
      <c r="N42" s="84"/>
      <c r="O42" s="84"/>
      <c r="P42" s="76"/>
      <c r="Q42" s="75"/>
      <c r="R42" s="76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</row>
    <row r="43" spans="2:103" ht="15">
      <c r="B43" s="2"/>
      <c r="C43" s="82"/>
      <c r="D43" s="83"/>
      <c r="E43" s="72" t="s">
        <v>98</v>
      </c>
      <c r="F43" s="73"/>
      <c r="G43" s="73"/>
      <c r="H43" s="73"/>
      <c r="I43" s="73"/>
      <c r="J43" s="73"/>
      <c r="K43" s="73"/>
      <c r="L43" s="73"/>
      <c r="M43" s="74"/>
      <c r="N43" s="84"/>
      <c r="O43" s="84"/>
      <c r="P43" s="76"/>
      <c r="Q43" s="75"/>
      <c r="R43" s="76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</row>
    <row r="44" spans="2:103" ht="15">
      <c r="B44" s="2"/>
      <c r="C44" s="82"/>
      <c r="D44" s="83"/>
      <c r="E44" s="72" t="s">
        <v>99</v>
      </c>
      <c r="F44" s="73"/>
      <c r="G44" s="73"/>
      <c r="H44" s="73"/>
      <c r="I44" s="73"/>
      <c r="J44" s="73"/>
      <c r="K44" s="73"/>
      <c r="L44" s="73"/>
      <c r="M44" s="74"/>
      <c r="N44" s="84"/>
      <c r="O44" s="84"/>
      <c r="P44" s="76"/>
      <c r="Q44" s="85" t="s">
        <v>100</v>
      </c>
      <c r="R44" s="76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</row>
    <row r="45" spans="1:85" ht="12.75" customHeight="1">
      <c r="A45" s="107"/>
      <c r="B45" s="70"/>
      <c r="C45" s="71"/>
      <c r="D45" s="101"/>
      <c r="E45" s="102"/>
      <c r="F45" s="108"/>
      <c r="G45" s="104"/>
      <c r="H45" s="105"/>
      <c r="I45" s="106"/>
      <c r="J45" s="89"/>
      <c r="K45" s="90"/>
      <c r="L45" s="90"/>
      <c r="M45" s="91"/>
      <c r="N45" s="91"/>
      <c r="O45" s="91"/>
      <c r="P45" s="91"/>
      <c r="Q45" s="91"/>
      <c r="R45" s="91"/>
      <c r="S45" s="91"/>
      <c r="T45" s="91"/>
      <c r="U45" s="91"/>
      <c r="V45" s="81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</row>
    <row r="46" spans="4:103" ht="12.7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39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</row>
    <row r="47" spans="4:103" ht="12.7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39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</row>
    <row r="48" spans="4:103" ht="12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39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</row>
    <row r="49" spans="4:103" ht="12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39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</row>
    <row r="50" spans="4:103" ht="12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39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</row>
    <row r="51" spans="4:103" ht="12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139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</row>
    <row r="52" spans="4:103" ht="12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39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</row>
    <row r="53" spans="2:68" ht="18.7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2:68" ht="18.7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2:68" ht="18.7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2:68" ht="18.7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2:68" ht="18.7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2:68" ht="18.75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</row>
    <row r="59" spans="2:68" ht="18.75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2:68" ht="18.7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2:68" ht="18.7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</row>
    <row r="62" spans="2:68" ht="18.75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2:68" ht="18.7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</row>
    <row r="64" spans="2:68" ht="18.7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2:68" ht="18.75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2:68" ht="18.75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</row>
    <row r="67" spans="4:103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</row>
    <row r="68" spans="4:103" ht="12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</row>
    <row r="69" spans="4:103" ht="12.7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</row>
    <row r="70" spans="4:103" ht="12.7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</row>
    <row r="71" spans="4:103" ht="12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</row>
    <row r="72" spans="4:103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</row>
    <row r="73" spans="4:103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</row>
    <row r="74" spans="4:103" ht="12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</row>
    <row r="75" spans="4:103" ht="12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</row>
    <row r="76" spans="4:103" ht="12.7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</row>
    <row r="77" spans="4:103" ht="12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</row>
    <row r="78" spans="4:103" ht="12.7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</row>
    <row r="79" spans="4:103" ht="12.7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</row>
    <row r="80" spans="4:103" ht="12.7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</row>
    <row r="81" spans="4:103" ht="12.7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</row>
    <row r="82" spans="4:103" ht="12.7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</row>
    <row r="83" spans="4:103" ht="12.7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</row>
    <row r="84" spans="4:103" ht="12.7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</row>
    <row r="85" spans="4:103" ht="12.75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</row>
    <row r="86" spans="4:103" ht="12.7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</row>
    <row r="87" spans="4:103" ht="12.75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</row>
    <row r="88" spans="4:103" ht="12.7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</row>
    <row r="89" spans="4:103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</row>
    <row r="90" spans="4:103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</row>
    <row r="91" spans="4:103" ht="12.7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</row>
    <row r="92" spans="4:103" ht="12.7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</row>
    <row r="93" spans="4:103" ht="12.7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</row>
    <row r="94" spans="4:103" ht="12.7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</row>
    <row r="95" spans="4:103" ht="12.7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</row>
    <row r="96" spans="4:103" ht="12.7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</row>
    <row r="97" spans="4:103" ht="12.7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</row>
    <row r="98" spans="4:103" ht="12.7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</row>
    <row r="99" spans="4:103" ht="12.7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</row>
    <row r="100" spans="4:103" ht="12.7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</row>
    <row r="101" spans="4:103" ht="12.7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</row>
    <row r="102" spans="4:103" ht="12.7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</row>
    <row r="103" spans="4:103" ht="12.7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</row>
    <row r="104" spans="4:103" ht="12.7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</row>
    <row r="105" spans="4:103" ht="12.7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</row>
    <row r="106" spans="4:103" ht="12.7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</row>
    <row r="107" spans="4:103" ht="12.7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</row>
    <row r="108" spans="4:103" ht="12.7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</row>
    <row r="109" spans="4:103" ht="12.7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</row>
    <row r="110" spans="4:103" ht="12.7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</row>
    <row r="111" spans="4:103" ht="12.7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</row>
    <row r="112" spans="4:103" ht="12.7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</row>
    <row r="113" spans="4:103" ht="12.7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</row>
    <row r="114" spans="4:103" ht="12.7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</row>
    <row r="115" spans="4:103" ht="12.7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</row>
    <row r="116" spans="4:103" ht="12.7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</row>
    <row r="117" spans="4:103" ht="12.7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</row>
    <row r="118" spans="4:103" ht="12.7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</row>
    <row r="119" spans="4:103" ht="12.7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</row>
    <row r="120" spans="4:103" ht="12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</row>
    <row r="121" spans="4:103" ht="12.7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</row>
    <row r="122" spans="4:103" ht="12.7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</row>
    <row r="123" spans="4:103" ht="12.7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</row>
    <row r="124" spans="4:103" ht="12.7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</row>
    <row r="125" spans="4:103" ht="12.7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</row>
    <row r="126" spans="4:103" ht="12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</row>
    <row r="127" spans="4:103" ht="12.7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</row>
    <row r="128" spans="4:103" ht="12.7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</row>
    <row r="129" spans="4:103" ht="12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</row>
    <row r="130" spans="4:103" ht="12.7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</row>
    <row r="131" spans="4:103" ht="12.7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</row>
    <row r="132" spans="4:103" ht="12.7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</row>
    <row r="133" spans="4:103" ht="12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</row>
    <row r="134" spans="4:103" ht="12.7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</row>
    <row r="135" spans="4:103" ht="12.7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</row>
    <row r="136" spans="4:103" ht="12.7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</row>
    <row r="137" spans="4:103" ht="12.7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</row>
    <row r="138" spans="4:103" ht="12.7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</row>
    <row r="139" spans="4:103" ht="12.7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</row>
    <row r="140" spans="4:103" ht="12.7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</row>
    <row r="141" spans="4:103" ht="12.7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</row>
    <row r="142" spans="4:103" ht="12.7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</row>
    <row r="143" spans="4:103" ht="12.7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</row>
    <row r="144" spans="4:103" ht="12.7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</row>
    <row r="145" spans="4:103" ht="12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</row>
    <row r="146" spans="4:103" ht="12.7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</row>
    <row r="147" spans="4:103" ht="12.7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</row>
    <row r="148" spans="4:103" ht="12.7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</row>
    <row r="149" spans="4:103" ht="12.7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</row>
    <row r="150" spans="4:103" ht="12.7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</row>
    <row r="151" spans="4:103" ht="12.7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</row>
    <row r="152" spans="4:103" ht="12.7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</row>
    <row r="153" spans="4:103" ht="12.7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</row>
    <row r="154" spans="4:103" ht="12.7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</row>
    <row r="155" spans="4:103" ht="12.7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</row>
    <row r="156" spans="4:103" ht="12.7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</row>
    <row r="157" spans="4:103" ht="12.7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</row>
    <row r="158" spans="4:103" ht="12.7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</row>
    <row r="159" spans="4:103" ht="12.7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</row>
    <row r="160" spans="4:103" ht="12.7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</row>
    <row r="161" spans="4:103" ht="12.7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</row>
    <row r="162" spans="4:103" ht="12.7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</row>
    <row r="163" spans="4:103" ht="12.7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</row>
    <row r="164" spans="4:103" ht="12.7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</row>
    <row r="165" spans="4:103" ht="12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</row>
    <row r="166" spans="4:103" ht="12.7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</row>
    <row r="167" spans="4:103" ht="12.7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</row>
    <row r="168" spans="4:103" ht="12.7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</row>
    <row r="169" spans="4:103" ht="12.7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</row>
    <row r="170" spans="4:103" ht="12.7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</row>
    <row r="171" spans="4:103" ht="12.7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</row>
    <row r="172" spans="4:103" ht="12.7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</row>
    <row r="173" spans="4:103" ht="12.7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</row>
    <row r="174" spans="4:103" ht="12.7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</row>
    <row r="175" spans="4:103" ht="12.7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</row>
    <row r="176" spans="4:103" ht="12.7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</row>
    <row r="177" spans="4:103" ht="12.7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</row>
    <row r="178" spans="4:103" ht="12.7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</row>
    <row r="179" spans="4:103" ht="12.7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</row>
    <row r="180" spans="4:103" ht="12.7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</row>
    <row r="181" spans="4:103" ht="12.7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</row>
    <row r="182" spans="4:103" ht="12.7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</row>
    <row r="183" spans="4:103" ht="12.7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</row>
    <row r="184" spans="4:103" ht="12.7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</row>
    <row r="185" spans="4:103" ht="12.7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</row>
    <row r="186" spans="4:103" ht="12.7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</row>
    <row r="187" spans="4:103" ht="12.7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</row>
    <row r="188" spans="4:103" ht="12.7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</row>
    <row r="189" spans="4:103" ht="12.7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</row>
    <row r="190" spans="4:103" ht="12.7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</row>
    <row r="191" spans="4:103" ht="12.7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</row>
    <row r="192" spans="4:103" ht="12.7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</row>
    <row r="193" spans="4:103" ht="12.7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</row>
    <row r="194" spans="4:103" ht="12.7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</row>
    <row r="195" spans="4:103" ht="12.7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</row>
    <row r="196" spans="4:103" ht="12.7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</row>
    <row r="197" spans="4:103" ht="12.7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</row>
    <row r="198" spans="4:103" ht="12.7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</row>
    <row r="199" spans="4:103" ht="12.7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</row>
    <row r="200" spans="4:103" ht="12.7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</row>
    <row r="201" spans="4:103" ht="12.7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</row>
    <row r="202" spans="4:103" ht="12.7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</row>
    <row r="203" spans="4:103" ht="12.7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</row>
    <row r="204" spans="4:103" ht="12.7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</row>
    <row r="205" spans="4:103" ht="12.7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</row>
    <row r="206" spans="4:103" ht="12.7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</row>
    <row r="207" spans="4:103" ht="12.7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</row>
    <row r="208" spans="4:103" ht="12.7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</row>
    <row r="209" spans="4:103" ht="12.7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</row>
    <row r="210" spans="4:103" ht="12.7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</row>
    <row r="211" spans="4:103" ht="12.7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</row>
    <row r="212" spans="4:103" ht="12.7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</row>
    <row r="213" spans="4:103" ht="12.7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</row>
    <row r="214" spans="4:103" ht="12.7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</row>
    <row r="215" spans="4:103" ht="12.7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</row>
    <row r="216" spans="4:103" ht="12.7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</row>
    <row r="217" spans="4:103" ht="12.7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</row>
    <row r="218" spans="4:103" ht="12.7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</row>
    <row r="219" spans="4:103" ht="12.7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</row>
    <row r="220" spans="4:103" ht="12.7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</row>
    <row r="221" spans="4:103" ht="12.7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</row>
    <row r="222" spans="4:103" ht="12.7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</row>
    <row r="223" spans="4:103" ht="12.7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</row>
    <row r="224" spans="4:103" ht="12.7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</row>
    <row r="225" spans="4:103" ht="12.7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</row>
    <row r="226" spans="4:103" ht="12.7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</row>
    <row r="227" spans="4:103" ht="12.7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</row>
    <row r="228" spans="4:103" ht="12.7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</row>
    <row r="229" spans="4:103" ht="12.7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</row>
    <row r="230" spans="4:103" ht="12.7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</row>
    <row r="231" spans="4:103" ht="12.7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</row>
    <row r="232" spans="4:103" ht="12.7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</row>
    <row r="233" spans="4:103" ht="12.7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</row>
    <row r="234" spans="4:103" ht="12.7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</row>
    <row r="235" spans="4:103" ht="12.7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</row>
    <row r="236" spans="4:103" ht="12.7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</row>
    <row r="237" spans="4:103" ht="12.7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</row>
    <row r="238" spans="4:103" ht="12.7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</row>
    <row r="239" spans="4:103" ht="12.7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</row>
    <row r="240" spans="4:103" ht="12.7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</row>
    <row r="241" spans="4:103" ht="12.7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</row>
    <row r="242" spans="4:103" ht="12.7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</row>
    <row r="243" spans="4:103" ht="12.7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</row>
    <row r="244" spans="4:103" ht="12.7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</row>
    <row r="245" spans="4:103" ht="12.7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</row>
    <row r="246" spans="4:103" ht="12.7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</row>
    <row r="247" spans="4:103" ht="12.7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</row>
    <row r="248" spans="4:103" ht="12.7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</row>
    <row r="249" spans="4:103" ht="12.7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</row>
    <row r="250" spans="4:103" ht="12.7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</row>
    <row r="251" spans="4:103" ht="12.7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</row>
    <row r="252" spans="4:103" ht="12.7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</row>
    <row r="253" spans="4:103" ht="12.7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</row>
    <row r="254" spans="4:103" ht="12.7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</row>
    <row r="255" spans="4:103" ht="12.7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</row>
    <row r="256" spans="4:103" ht="12.7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</row>
    <row r="257" spans="4:103" ht="12.7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</row>
    <row r="258" spans="4:103" ht="12.7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</row>
    <row r="259" spans="4:103" ht="12.7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</row>
    <row r="260" spans="4:103" ht="12.7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</row>
    <row r="261" spans="4:103" ht="12.7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</row>
    <row r="262" spans="4:103" ht="12.7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</row>
    <row r="263" spans="4:103" ht="12.7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</row>
    <row r="264" spans="4:103" ht="12.7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</row>
    <row r="265" spans="4:103" ht="12.7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</row>
    <row r="266" spans="4:103" ht="12.7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</row>
    <row r="267" spans="4:103" ht="12.7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</row>
    <row r="268" spans="4:103" ht="12.7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</row>
    <row r="269" spans="4:103" ht="12.7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</row>
    <row r="270" spans="4:103" ht="12.7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</row>
    <row r="271" spans="4:103" ht="12.7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</row>
    <row r="272" spans="4:103" ht="12.7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</row>
    <row r="273" spans="4:103" ht="12.7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</row>
    <row r="274" spans="4:103" ht="12.7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</row>
    <row r="275" spans="4:103" ht="12.7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</row>
    <row r="276" spans="4:103" ht="12.7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</row>
    <row r="277" spans="4:103" ht="12.7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</row>
    <row r="278" spans="4:103" ht="12.7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</row>
    <row r="279" spans="4:103" ht="12.7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</row>
    <row r="280" spans="4:103" ht="12.7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</row>
    <row r="281" spans="4:103" ht="12.7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</row>
    <row r="282" spans="4:103" ht="12.7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</row>
    <row r="283" spans="4:103" ht="12.7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</row>
    <row r="284" spans="4:103" ht="12.7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</row>
    <row r="285" spans="4:103" ht="12.7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</row>
    <row r="286" spans="4:103" ht="12.7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</row>
    <row r="287" spans="4:103" ht="12.7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</row>
    <row r="288" spans="4:103" ht="12.7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</row>
    <row r="289" spans="4:103" ht="12.7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</row>
    <row r="290" spans="4:103" ht="12.7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</row>
    <row r="291" spans="4:103" ht="12.7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</row>
    <row r="292" spans="4:103" ht="12.7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</row>
    <row r="293" spans="4:103" ht="12.7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</row>
    <row r="294" spans="4:103" ht="12.7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</row>
    <row r="295" spans="4:103" ht="12.7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</row>
    <row r="296" spans="4:103" ht="12.7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</row>
    <row r="297" spans="4:103" ht="12.7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</row>
    <row r="298" spans="4:103" ht="12.7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</row>
    <row r="299" spans="4:103" ht="12.7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</row>
    <row r="300" spans="4:103" ht="12.7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</row>
    <row r="301" spans="4:103" ht="12.7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</row>
    <row r="302" spans="4:103" ht="12.7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</row>
    <row r="303" spans="4:103" ht="12.7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</row>
    <row r="304" spans="4:103" ht="12.7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</row>
    <row r="305" spans="4:103" ht="12.7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</row>
    <row r="306" spans="4:103" ht="12.7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</row>
    <row r="307" spans="4:103" ht="12.7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</row>
    <row r="308" spans="4:103" ht="12.7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</row>
    <row r="309" spans="4:103" ht="12.7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</row>
    <row r="310" spans="4:103" ht="12.7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</row>
    <row r="311" spans="4:103" ht="12.75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</row>
    <row r="312" spans="4:103" ht="12.75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</row>
    <row r="313" spans="4:103" ht="12.75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</row>
    <row r="314" spans="4:103" ht="12.75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</row>
    <row r="315" spans="4:103" ht="12.75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</row>
    <row r="316" spans="4:103" ht="12.75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</row>
    <row r="317" spans="4:103" ht="12.75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</row>
    <row r="318" spans="4:103" ht="12.75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</row>
    <row r="319" spans="4:103" ht="12.75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</row>
    <row r="320" spans="4:103" ht="12.75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</row>
    <row r="321" spans="4:103" ht="12.75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</row>
    <row r="322" spans="4:103" ht="12.75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</row>
    <row r="323" spans="4:103" ht="12.75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</row>
    <row r="324" spans="4:103" ht="12.75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</row>
    <row r="325" spans="4:103" ht="12.75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</row>
    <row r="326" spans="4:103" ht="12.75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</row>
    <row r="327" spans="4:103" ht="12.75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</row>
    <row r="328" spans="4:103" ht="12.7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</row>
    <row r="329" spans="4:103" ht="12.75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</row>
    <row r="330" spans="4:103" ht="12.75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</row>
    <row r="331" spans="4:103" ht="12.75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</row>
    <row r="332" spans="4:103" ht="12.75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</row>
    <row r="333" spans="4:103" ht="12.75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</row>
    <row r="334" spans="4:103" ht="12.75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</row>
    <row r="335" spans="4:103" ht="12.75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</row>
    <row r="336" spans="4:103" ht="12.75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</row>
    <row r="337" spans="4:103" ht="12.75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</row>
    <row r="338" spans="4:103" ht="12.75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</row>
    <row r="339" spans="4:103" ht="12.75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</row>
    <row r="340" spans="4:103" ht="12.75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</row>
    <row r="341" spans="4:103" ht="12.75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</row>
    <row r="342" spans="4:103" ht="12.75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</row>
    <row r="343" spans="4:103" ht="12.75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</row>
    <row r="344" spans="4:103" ht="12.75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</row>
    <row r="345" spans="4:103" ht="12.75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</row>
    <row r="346" spans="4:103" ht="12.7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</row>
    <row r="347" spans="4:103" ht="12.75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</row>
    <row r="348" spans="4:103" ht="12.75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</row>
    <row r="349" spans="4:103" ht="12.75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</row>
    <row r="350" spans="4:103" ht="12.75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</row>
    <row r="351" spans="4:103" ht="12.75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</row>
    <row r="352" spans="4:103" ht="12.75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</row>
    <row r="353" spans="4:103" ht="12.75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</row>
    <row r="354" spans="4:103" ht="12.7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</row>
    <row r="355" spans="4:103" ht="12.75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</row>
    <row r="356" spans="4:103" ht="12.75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</row>
    <row r="357" spans="4:103" ht="12.75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</row>
    <row r="358" spans="4:103" ht="12.75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</row>
    <row r="359" spans="4:103" ht="12.75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</row>
    <row r="360" spans="4:103" ht="12.75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</row>
    <row r="361" spans="4:103" ht="12.75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</row>
    <row r="362" spans="4:103" ht="12.75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</row>
    <row r="363" spans="4:103" ht="12.75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</row>
    <row r="364" spans="4:103" ht="12.75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</row>
    <row r="365" spans="4:103" ht="12.75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</row>
    <row r="366" spans="4:103" ht="12.75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</row>
    <row r="367" spans="4:103" ht="12.75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</row>
    <row r="368" spans="4:103" ht="12.75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</row>
    <row r="369" spans="4:103" ht="12.75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</row>
    <row r="370" spans="4:103" ht="12.75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</row>
    <row r="371" spans="4:103" ht="12.75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</row>
    <row r="372" spans="4:103" ht="12.75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</row>
    <row r="373" spans="4:103" ht="12.75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</row>
    <row r="374" spans="4:103" ht="12.75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</row>
    <row r="375" spans="4:103" ht="12.75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</row>
    <row r="376" spans="4:103" ht="12.75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</row>
    <row r="377" spans="4:103" ht="12.75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</row>
    <row r="378" spans="4:103" ht="12.75"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</row>
    <row r="379" spans="4:103" ht="12.75"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</row>
    <row r="380" spans="4:103" ht="12.75"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</row>
    <row r="381" spans="4:103" ht="12.75"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</row>
    <row r="382" spans="4:103" ht="12.75"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</row>
    <row r="383" spans="4:103" ht="12.75"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</row>
    <row r="384" spans="4:103" ht="12.75"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</row>
    <row r="385" spans="4:103" ht="12.75"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</row>
    <row r="386" spans="4:103" ht="12.75"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</row>
    <row r="387" spans="4:103" ht="12.75"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</row>
    <row r="388" spans="4:103" ht="12.75"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</row>
    <row r="389" spans="4:103" ht="12.75"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</row>
    <row r="390" spans="4:103" ht="12.75"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</row>
    <row r="391" spans="4:103" ht="12.75"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</row>
    <row r="392" spans="4:103" ht="12.75"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</row>
    <row r="393" spans="4:103" ht="12.75"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</row>
    <row r="394" spans="4:103" ht="12.75"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</row>
    <row r="395" spans="4:103" ht="12.7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</row>
    <row r="396" spans="4:103" ht="12.7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</row>
    <row r="397" spans="4:103" ht="12.7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</row>
    <row r="398" spans="4:103" ht="12.75"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</row>
    <row r="399" spans="4:103" ht="12.75"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</row>
    <row r="400" spans="4:103" ht="12.75"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</row>
    <row r="401" spans="4:103" ht="12.75"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</row>
    <row r="402" spans="4:103" ht="12.75"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</row>
    <row r="403" spans="4:103" ht="12.75"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</row>
    <row r="404" spans="4:103" ht="12.75"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</row>
    <row r="405" spans="4:103" ht="12.75"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</row>
    <row r="406" spans="4:103" ht="12.75"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</row>
    <row r="407" spans="4:103" ht="12.75"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</row>
    <row r="408" spans="4:103" ht="12.75"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</row>
    <row r="409" spans="4:103" ht="12.75"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</row>
    <row r="410" spans="4:103" ht="12.75"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</row>
    <row r="411" spans="4:103" ht="12.75"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</row>
    <row r="412" spans="4:103" ht="12.75"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</row>
    <row r="413" spans="4:103" ht="12.75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</row>
    <row r="414" spans="4:103" ht="12.75"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</row>
    <row r="415" spans="4:103" ht="12.75"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</row>
    <row r="416" spans="4:103" ht="12.75"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</row>
    <row r="417" spans="4:103" ht="12.75"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</row>
    <row r="418" spans="4:103" ht="12.75"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</row>
    <row r="419" spans="4:103" ht="12.75"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</row>
    <row r="420" spans="4:103" ht="12.75"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</row>
    <row r="421" spans="4:103" ht="12.75"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</row>
    <row r="422" spans="4:103" ht="12.75"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</row>
    <row r="423" spans="4:103" ht="12.75"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</row>
    <row r="424" spans="4:103" ht="12.75"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</row>
    <row r="425" spans="4:103" ht="12.75"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</row>
    <row r="426" spans="4:103" ht="12.75"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</row>
    <row r="427" spans="4:103" ht="12.75"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</row>
    <row r="428" spans="4:103" ht="12.75"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</row>
    <row r="429" spans="4:103" ht="12.75"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</row>
    <row r="430" spans="4:103" ht="12.75"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</row>
    <row r="431" spans="4:103" ht="12.75"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</row>
    <row r="432" spans="4:103" ht="12.75"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</row>
    <row r="433" spans="4:103" ht="12.75"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</row>
    <row r="434" spans="4:103" ht="12.75"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</row>
    <row r="435" spans="4:103" ht="12.75"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</row>
    <row r="436" spans="4:103" ht="12.75"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</row>
    <row r="437" spans="4:103" ht="12.75"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</row>
    <row r="438" spans="4:103" ht="12.75"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</row>
    <row r="439" spans="4:103" ht="12.75"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</row>
    <row r="440" spans="4:103" ht="12.75"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</row>
    <row r="441" spans="4:103" ht="12.75"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</row>
    <row r="442" spans="4:103" ht="12.75"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</row>
    <row r="443" spans="4:103" ht="12.75"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</row>
    <row r="444" spans="4:103" ht="12.75"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</row>
    <row r="445" spans="4:103" ht="12.75"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</row>
    <row r="446" spans="4:103" ht="12.75"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</row>
    <row r="447" spans="4:103" ht="12.75"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</row>
    <row r="448" spans="4:103" ht="12.75"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</row>
    <row r="449" spans="4:103" ht="12.75"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</row>
    <row r="450" spans="4:103" ht="12.75"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</row>
    <row r="451" spans="4:103" ht="12.75"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</row>
    <row r="452" spans="4:103" ht="12.75"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</row>
    <row r="453" spans="4:103" ht="12.75"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</row>
    <row r="454" spans="4:103" ht="12.75"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</row>
    <row r="455" spans="4:103" ht="12.75"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</row>
    <row r="456" spans="4:103" ht="12.75"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</row>
    <row r="457" spans="4:103" ht="12.75"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</row>
    <row r="458" spans="4:103" ht="12.75"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</row>
    <row r="459" spans="4:103" ht="12.75"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</row>
    <row r="460" spans="4:103" ht="12.75"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</row>
    <row r="461" spans="4:103" ht="12.75"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</row>
    <row r="462" spans="4:103" ht="12.75"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</row>
    <row r="463" spans="4:103" ht="12.75"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</row>
    <row r="464" spans="4:103" ht="12.75"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</row>
    <row r="465" spans="4:103" ht="12.75"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</row>
    <row r="466" spans="4:103" ht="12.75"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</row>
    <row r="467" spans="4:103" ht="12.75"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</row>
    <row r="468" spans="4:103" ht="12.75"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</row>
    <row r="469" spans="4:103" ht="12.75"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</row>
    <row r="470" spans="4:103" ht="12.75"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</row>
    <row r="471" spans="4:103" ht="12.75"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</row>
    <row r="472" spans="4:103" ht="12.75"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</row>
    <row r="473" spans="4:103" ht="12.75"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</row>
    <row r="474" spans="4:103" ht="12.75"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</row>
    <row r="475" spans="4:103" ht="12.75"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</row>
    <row r="476" spans="4:103" ht="12.75"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</row>
    <row r="477" spans="4:103" ht="12.75"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</row>
    <row r="478" spans="4:103" ht="12.75"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</row>
    <row r="479" spans="4:103" ht="12.75"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</row>
    <row r="480" spans="4:103" ht="12.75"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</row>
    <row r="481" spans="4:103" ht="12.75"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</row>
    <row r="482" spans="4:103" ht="12.75"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</row>
    <row r="483" spans="4:103" ht="12.75"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</row>
    <row r="484" spans="4:103" ht="12.75"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</row>
    <row r="485" spans="4:103" ht="12.75"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</row>
    <row r="486" spans="4:103" ht="12.75"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</row>
    <row r="487" spans="4:103" ht="12.75"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</row>
    <row r="488" spans="4:103" ht="12.75"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</row>
    <row r="489" spans="4:103" ht="12.75"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</row>
    <row r="490" spans="4:103" ht="12.75"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</row>
    <row r="491" spans="4:103" ht="12.75"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</row>
    <row r="492" spans="4:103" ht="12.75"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</row>
    <row r="493" spans="4:103" ht="12.75"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</row>
    <row r="494" spans="4:103" ht="12.75"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</row>
    <row r="495" spans="4:103" ht="12.75"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</row>
    <row r="496" spans="4:103" ht="12.75">
      <c r="D496" s="24"/>
      <c r="E496" s="24"/>
      <c r="F496" s="24"/>
      <c r="G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</row>
    <row r="497" spans="4:103" ht="12.75">
      <c r="D497" s="24"/>
      <c r="E497" s="24"/>
      <c r="F497" s="24"/>
      <c r="G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</row>
    <row r="498" spans="4:103" ht="12.75">
      <c r="D498" s="24"/>
      <c r="E498" s="24"/>
      <c r="F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</row>
    <row r="499" spans="4:103" ht="12.75">
      <c r="D499" s="24"/>
      <c r="E499" s="24"/>
      <c r="F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</row>
    <row r="500" spans="4:103" ht="12.75">
      <c r="D500" s="24"/>
      <c r="E500" s="24"/>
      <c r="F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</row>
    <row r="501" spans="4:103" ht="12.75">
      <c r="D501" s="24"/>
      <c r="E501" s="24"/>
      <c r="F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</row>
    <row r="502" spans="4:103" ht="12.75">
      <c r="D502" s="24"/>
      <c r="E502" s="24"/>
      <c r="F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</row>
    <row r="503" spans="18:90" ht="12.75"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</row>
  </sheetData>
  <sheetProtection/>
  <mergeCells count="10">
    <mergeCell ref="A1:U1"/>
    <mergeCell ref="A2:U2"/>
    <mergeCell ref="A4:U4"/>
    <mergeCell ref="A13:U13"/>
    <mergeCell ref="A6:U6"/>
    <mergeCell ref="A8:U8"/>
    <mergeCell ref="A9:U9"/>
    <mergeCell ref="A10:U10"/>
    <mergeCell ref="A11:U11"/>
    <mergeCell ref="A12:U12"/>
  </mergeCells>
  <printOptions/>
  <pageMargins left="0.5905511811023623" right="0.5905511811023623" top="0.52" bottom="0.15748031496062992" header="0" footer="0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Y494"/>
  <sheetViews>
    <sheetView view="pageBreakPreview" zoomScale="75" zoomScaleSheetLayoutView="75" zoomScalePageLayoutView="0" workbookViewId="0" topLeftCell="A1">
      <selection activeCell="H15" sqref="H15"/>
    </sheetView>
  </sheetViews>
  <sheetFormatPr defaultColWidth="9.140625" defaultRowHeight="15"/>
  <cols>
    <col min="1" max="1" width="5.8515625" style="1" customWidth="1"/>
    <col min="2" max="2" width="6.00390625" style="1" customWidth="1"/>
    <col min="3" max="3" width="10.00390625" style="1" hidden="1" customWidth="1"/>
    <col min="4" max="4" width="5.421875" style="1" hidden="1" customWidth="1"/>
    <col min="5" max="5" width="23.57421875" style="1" customWidth="1"/>
    <col min="6" max="6" width="5.7109375" style="1" customWidth="1"/>
    <col min="7" max="7" width="6.140625" style="1" customWidth="1"/>
    <col min="8" max="8" width="34.28125" style="1" customWidth="1"/>
    <col min="9" max="9" width="19.28125" style="1" customWidth="1"/>
    <col min="10" max="11" width="8.421875" style="1" hidden="1" customWidth="1"/>
    <col min="12" max="12" width="10.00390625" style="1" customWidth="1"/>
    <col min="13" max="16" width="4.57421875" style="1" customWidth="1"/>
    <col min="17" max="17" width="5.57421875" style="1" customWidth="1"/>
    <col min="18" max="18" width="11.00390625" style="1" customWidth="1"/>
    <col min="19" max="19" width="9.28125" style="1" customWidth="1"/>
    <col min="20" max="20" width="6.421875" style="1" customWidth="1"/>
    <col min="21" max="21" width="5.7109375" style="1" customWidth="1"/>
    <col min="22" max="22" width="9.8515625" style="1" hidden="1" customWidth="1"/>
    <col min="23" max="24" width="8.421875" style="1" customWidth="1"/>
    <col min="25" max="16384" width="9.140625" style="1" customWidth="1"/>
  </cols>
  <sheetData>
    <row r="1" spans="1:21" ht="18">
      <c r="A1" s="143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18">
      <c r="A2" s="143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0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8">
      <c r="A4" s="143" t="s">
        <v>101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7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>
      <c r="A6" s="143" t="s">
        <v>102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</row>
    <row r="7" spans="1:21" ht="18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85" s="4" customFormat="1" ht="14.25" customHeight="1">
      <c r="A8" s="142" t="s">
        <v>103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81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</row>
    <row r="9" spans="1:23" ht="18">
      <c r="A9" s="143" t="s">
        <v>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4"/>
      <c r="W9" s="4"/>
    </row>
    <row r="10" spans="1:21" ht="18">
      <c r="A10" s="142" t="s">
        <v>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5" customFormat="1" ht="15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</row>
    <row r="12" spans="1:21" s="6" customFormat="1" ht="18">
      <c r="A12" s="142" t="s">
        <v>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1:21" s="6" customFormat="1" ht="18">
      <c r="A13" s="143" t="s">
        <v>164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1" s="6" customFormat="1" ht="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6" customFormat="1" ht="18">
      <c r="A15" s="7" t="s">
        <v>8</v>
      </c>
      <c r="U15" s="8" t="s">
        <v>9</v>
      </c>
    </row>
    <row r="16" spans="1:21" s="2" customFormat="1" ht="18">
      <c r="A16" s="7" t="s">
        <v>134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U16" s="8" t="s">
        <v>165</v>
      </c>
    </row>
    <row r="17" spans="1:100" ht="12.75">
      <c r="A17" s="10" t="s">
        <v>12</v>
      </c>
      <c r="B17" s="11" t="s">
        <v>13</v>
      </c>
      <c r="C17" s="12"/>
      <c r="D17" s="13" t="s">
        <v>14</v>
      </c>
      <c r="E17" s="14" t="s">
        <v>15</v>
      </c>
      <c r="F17" s="15" t="s">
        <v>16</v>
      </c>
      <c r="G17" s="11" t="s">
        <v>17</v>
      </c>
      <c r="H17" s="16" t="s">
        <v>18</v>
      </c>
      <c r="I17" s="15" t="s">
        <v>19</v>
      </c>
      <c r="J17" s="17" t="s">
        <v>20</v>
      </c>
      <c r="K17" s="18"/>
      <c r="L17" s="16" t="s">
        <v>20</v>
      </c>
      <c r="M17" s="19" t="s">
        <v>21</v>
      </c>
      <c r="N17" s="20"/>
      <c r="O17" s="20"/>
      <c r="P17" s="20"/>
      <c r="Q17" s="21"/>
      <c r="R17" s="22" t="s">
        <v>22</v>
      </c>
      <c r="S17" s="16" t="s">
        <v>23</v>
      </c>
      <c r="T17" s="16" t="s">
        <v>24</v>
      </c>
      <c r="U17" s="16" t="s">
        <v>25</v>
      </c>
      <c r="V17" s="16" t="s">
        <v>26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</row>
    <row r="18" spans="1:95" ht="12.75">
      <c r="A18" s="25"/>
      <c r="B18" s="26" t="s">
        <v>27</v>
      </c>
      <c r="C18" s="27"/>
      <c r="D18" s="28" t="s">
        <v>28</v>
      </c>
      <c r="E18" s="29"/>
      <c r="F18" s="30" t="s">
        <v>29</v>
      </c>
      <c r="G18" s="31" t="s">
        <v>30</v>
      </c>
      <c r="H18" s="32"/>
      <c r="I18" s="33"/>
      <c r="J18" s="34" t="s">
        <v>31</v>
      </c>
      <c r="K18" s="35" t="s">
        <v>32</v>
      </c>
      <c r="L18" s="32" t="s">
        <v>33</v>
      </c>
      <c r="M18" s="34" t="s">
        <v>34</v>
      </c>
      <c r="N18" s="32" t="s">
        <v>35</v>
      </c>
      <c r="O18" s="32" t="s">
        <v>34</v>
      </c>
      <c r="P18" s="32" t="s">
        <v>35</v>
      </c>
      <c r="Q18" s="37" t="s">
        <v>36</v>
      </c>
      <c r="R18" s="32" t="s">
        <v>37</v>
      </c>
      <c r="S18" s="32" t="s">
        <v>38</v>
      </c>
      <c r="T18" s="32" t="s">
        <v>39</v>
      </c>
      <c r="U18" s="32"/>
      <c r="V18" s="32" t="s">
        <v>40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</row>
    <row r="19" spans="1:91" s="4" customFormat="1" ht="15.75">
      <c r="A19" s="80"/>
      <c r="B19" s="131"/>
      <c r="C19" s="70"/>
      <c r="D19" s="101"/>
      <c r="E19" s="132"/>
      <c r="F19" s="133"/>
      <c r="G19" s="133"/>
      <c r="H19" s="134"/>
      <c r="I19" s="106"/>
      <c r="J19" s="89"/>
      <c r="K19" s="90"/>
      <c r="L19" s="90"/>
      <c r="M19" s="91"/>
      <c r="N19" s="91"/>
      <c r="O19" s="91"/>
      <c r="P19" s="91"/>
      <c r="Q19" s="91"/>
      <c r="R19" s="78"/>
      <c r="S19" s="78"/>
      <c r="T19" s="80"/>
      <c r="U19" s="80"/>
      <c r="V19" s="8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</row>
    <row r="20" spans="1:91" s="4" customFormat="1" ht="15.75">
      <c r="A20" s="92">
        <v>1</v>
      </c>
      <c r="B20" s="40">
        <v>28</v>
      </c>
      <c r="C20" s="114">
        <f aca="true" ca="1" t="shared" si="0" ref="C20:C27">RAND()</f>
        <v>0.6767451866659728</v>
      </c>
      <c r="D20" s="135"/>
      <c r="E20" s="121" t="s">
        <v>166</v>
      </c>
      <c r="F20" s="44">
        <v>1992</v>
      </c>
      <c r="G20" s="44" t="s">
        <v>42</v>
      </c>
      <c r="H20" s="118" t="s">
        <v>46</v>
      </c>
      <c r="I20" s="118" t="s">
        <v>110</v>
      </c>
      <c r="J20" s="47">
        <v>0.00972222222222223</v>
      </c>
      <c r="K20" s="48"/>
      <c r="L20" s="49">
        <v>0.026449074074074073</v>
      </c>
      <c r="M20" s="50">
        <v>0</v>
      </c>
      <c r="N20" s="51">
        <v>1</v>
      </c>
      <c r="O20" s="51">
        <v>0</v>
      </c>
      <c r="P20" s="51">
        <v>2</v>
      </c>
      <c r="Q20" s="53">
        <f aca="true" t="shared" si="1" ref="Q20:Q26">SUM(M20:P20)</f>
        <v>3</v>
      </c>
      <c r="R20" s="54">
        <f aca="true" t="shared" si="2" ref="R20:R26">L20+V20</f>
        <v>0.028532407407407406</v>
      </c>
      <c r="S20" s="55">
        <f>R20-$R$20</f>
        <v>0</v>
      </c>
      <c r="T20" s="56" t="s">
        <v>42</v>
      </c>
      <c r="U20" s="56">
        <v>150</v>
      </c>
      <c r="V20" s="119">
        <f aca="true" t="shared" si="3" ref="V20:V26">Q20*"0:01:00"</f>
        <v>0.0020833333333333333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</row>
    <row r="21" spans="1:91" s="4" customFormat="1" ht="15.75">
      <c r="A21" s="58">
        <v>2</v>
      </c>
      <c r="B21" s="40">
        <v>26</v>
      </c>
      <c r="C21" s="114">
        <f ca="1" t="shared" si="0"/>
        <v>0.10057679743909809</v>
      </c>
      <c r="D21" s="135"/>
      <c r="E21" s="121" t="s">
        <v>167</v>
      </c>
      <c r="F21" s="44">
        <v>1993</v>
      </c>
      <c r="G21" s="44" t="s">
        <v>42</v>
      </c>
      <c r="H21" s="126" t="s">
        <v>43</v>
      </c>
      <c r="I21" s="118" t="s">
        <v>53</v>
      </c>
      <c r="J21" s="47">
        <v>0.00902777777777778</v>
      </c>
      <c r="K21" s="48"/>
      <c r="L21" s="49">
        <v>0.02508912037037037</v>
      </c>
      <c r="M21" s="50">
        <v>3</v>
      </c>
      <c r="N21" s="51">
        <v>2</v>
      </c>
      <c r="O21" s="51">
        <v>0</v>
      </c>
      <c r="P21" s="51">
        <v>2</v>
      </c>
      <c r="Q21" s="53">
        <f t="shared" si="1"/>
        <v>7</v>
      </c>
      <c r="R21" s="54">
        <f t="shared" si="2"/>
        <v>0.02995023148148148</v>
      </c>
      <c r="S21" s="55">
        <f aca="true" t="shared" si="4" ref="S21:S26">R21-$R$20</f>
        <v>0.0014178240740740748</v>
      </c>
      <c r="T21" s="56" t="s">
        <v>42</v>
      </c>
      <c r="U21" s="56">
        <v>146</v>
      </c>
      <c r="V21" s="119">
        <f t="shared" si="3"/>
        <v>0.004861111111111111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</row>
    <row r="22" spans="1:91" s="4" customFormat="1" ht="15.75">
      <c r="A22" s="92">
        <v>3</v>
      </c>
      <c r="B22" s="40">
        <v>25</v>
      </c>
      <c r="C22" s="114">
        <f ca="1" t="shared" si="0"/>
        <v>0.6545934934249262</v>
      </c>
      <c r="D22" s="135"/>
      <c r="E22" s="121" t="s">
        <v>168</v>
      </c>
      <c r="F22" s="44">
        <v>1993</v>
      </c>
      <c r="G22" s="44">
        <v>1</v>
      </c>
      <c r="H22" s="126" t="s">
        <v>64</v>
      </c>
      <c r="I22" s="118" t="s">
        <v>65</v>
      </c>
      <c r="J22" s="47">
        <v>0.00868055555555556</v>
      </c>
      <c r="K22" s="48"/>
      <c r="L22" s="49">
        <v>0.027748842592592596</v>
      </c>
      <c r="M22" s="50">
        <v>1</v>
      </c>
      <c r="N22" s="51">
        <v>3</v>
      </c>
      <c r="O22" s="51">
        <v>1</v>
      </c>
      <c r="P22" s="51">
        <v>2</v>
      </c>
      <c r="Q22" s="53">
        <f t="shared" si="1"/>
        <v>7</v>
      </c>
      <c r="R22" s="54">
        <f t="shared" si="2"/>
        <v>0.032609953703703703</v>
      </c>
      <c r="S22" s="55">
        <f t="shared" si="4"/>
        <v>0.004077546296296298</v>
      </c>
      <c r="T22" s="56" t="s">
        <v>42</v>
      </c>
      <c r="U22" s="56">
        <v>143</v>
      </c>
      <c r="V22" s="119">
        <f t="shared" si="3"/>
        <v>0.004861111111111111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</row>
    <row r="23" spans="1:91" s="4" customFormat="1" ht="15.75">
      <c r="A23" s="58">
        <v>4</v>
      </c>
      <c r="B23" s="40">
        <v>22</v>
      </c>
      <c r="C23" s="114">
        <f ca="1" t="shared" si="0"/>
        <v>0.3155207408229197</v>
      </c>
      <c r="D23" s="135"/>
      <c r="E23" s="121" t="s">
        <v>169</v>
      </c>
      <c r="F23" s="44">
        <v>1993</v>
      </c>
      <c r="G23" s="44" t="s">
        <v>42</v>
      </c>
      <c r="H23" s="126" t="s">
        <v>43</v>
      </c>
      <c r="I23" s="118" t="s">
        <v>53</v>
      </c>
      <c r="J23" s="47">
        <v>0.007638888888888889</v>
      </c>
      <c r="K23" s="48"/>
      <c r="L23" s="49">
        <v>0.027344907407407405</v>
      </c>
      <c r="M23" s="50">
        <v>1</v>
      </c>
      <c r="N23" s="51">
        <v>3</v>
      </c>
      <c r="O23" s="51">
        <v>2</v>
      </c>
      <c r="P23" s="51">
        <v>2</v>
      </c>
      <c r="Q23" s="53">
        <f t="shared" si="1"/>
        <v>8</v>
      </c>
      <c r="R23" s="54">
        <f t="shared" si="2"/>
        <v>0.03290046296296296</v>
      </c>
      <c r="S23" s="55">
        <f t="shared" si="4"/>
        <v>0.004368055555555552</v>
      </c>
      <c r="T23" s="56" t="s">
        <v>42</v>
      </c>
      <c r="U23" s="56">
        <v>140</v>
      </c>
      <c r="V23" s="119">
        <f t="shared" si="3"/>
        <v>0.005555555555555556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</row>
    <row r="24" spans="1:91" s="4" customFormat="1" ht="15.75">
      <c r="A24" s="92">
        <v>5</v>
      </c>
      <c r="B24" s="40">
        <v>23</v>
      </c>
      <c r="C24" s="114">
        <f ca="1" t="shared" si="0"/>
        <v>0.11885446153228263</v>
      </c>
      <c r="D24" s="135"/>
      <c r="E24" s="121" t="s">
        <v>170</v>
      </c>
      <c r="F24" s="44">
        <v>1993</v>
      </c>
      <c r="G24" s="44">
        <v>1</v>
      </c>
      <c r="H24" s="126" t="s">
        <v>64</v>
      </c>
      <c r="I24" s="118" t="s">
        <v>65</v>
      </c>
      <c r="J24" s="47">
        <v>0.007986111111111112</v>
      </c>
      <c r="K24" s="48"/>
      <c r="L24" s="49">
        <v>0.025773148148148153</v>
      </c>
      <c r="M24" s="50">
        <v>4</v>
      </c>
      <c r="N24" s="51">
        <v>2</v>
      </c>
      <c r="O24" s="51">
        <v>4</v>
      </c>
      <c r="P24" s="51">
        <v>3</v>
      </c>
      <c r="Q24" s="53">
        <f t="shared" si="1"/>
        <v>13</v>
      </c>
      <c r="R24" s="54">
        <f t="shared" si="2"/>
        <v>0.03480092592592593</v>
      </c>
      <c r="S24" s="55">
        <f t="shared" si="4"/>
        <v>0.006268518518518524</v>
      </c>
      <c r="T24" s="56" t="s">
        <v>42</v>
      </c>
      <c r="U24" s="56">
        <v>137</v>
      </c>
      <c r="V24" s="119">
        <f t="shared" si="3"/>
        <v>0.009027777777777779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</row>
    <row r="25" spans="1:91" s="4" customFormat="1" ht="15.75">
      <c r="A25" s="58">
        <v>6</v>
      </c>
      <c r="B25" s="40">
        <v>30</v>
      </c>
      <c r="C25" s="114">
        <f ca="1" t="shared" si="0"/>
        <v>0.6399842211170892</v>
      </c>
      <c r="D25" s="135"/>
      <c r="E25" s="121" t="s">
        <v>171</v>
      </c>
      <c r="F25" s="44">
        <v>1993</v>
      </c>
      <c r="G25" s="44">
        <v>1</v>
      </c>
      <c r="H25" s="118" t="s">
        <v>58</v>
      </c>
      <c r="I25" s="118" t="s">
        <v>114</v>
      </c>
      <c r="J25" s="47">
        <v>0.0104166666666667</v>
      </c>
      <c r="K25" s="48"/>
      <c r="L25" s="49">
        <v>0.03002199074074074</v>
      </c>
      <c r="M25" s="50">
        <v>3</v>
      </c>
      <c r="N25" s="51">
        <v>2</v>
      </c>
      <c r="O25" s="51">
        <v>2</v>
      </c>
      <c r="P25" s="51">
        <v>2</v>
      </c>
      <c r="Q25" s="53">
        <f t="shared" si="1"/>
        <v>9</v>
      </c>
      <c r="R25" s="54">
        <f t="shared" si="2"/>
        <v>0.036271990740740744</v>
      </c>
      <c r="S25" s="55">
        <f t="shared" si="4"/>
        <v>0.007739583333333338</v>
      </c>
      <c r="T25" s="56" t="s">
        <v>42</v>
      </c>
      <c r="U25" s="56">
        <v>134</v>
      </c>
      <c r="V25" s="119">
        <f t="shared" si="3"/>
        <v>0.00625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</row>
    <row r="26" spans="1:91" s="4" customFormat="1" ht="15.75">
      <c r="A26" s="92">
        <v>7</v>
      </c>
      <c r="B26" s="40">
        <v>29</v>
      </c>
      <c r="C26" s="114">
        <f ca="1" t="shared" si="0"/>
        <v>0.2131125988100715</v>
      </c>
      <c r="D26" s="135"/>
      <c r="E26" s="121" t="s">
        <v>172</v>
      </c>
      <c r="F26" s="44">
        <v>1993</v>
      </c>
      <c r="G26" s="44" t="s">
        <v>42</v>
      </c>
      <c r="H26" s="126" t="s">
        <v>157</v>
      </c>
      <c r="I26" s="118" t="s">
        <v>90</v>
      </c>
      <c r="J26" s="47">
        <v>0.0100694444444445</v>
      </c>
      <c r="K26" s="48"/>
      <c r="L26" s="49">
        <v>0.03169444444444445</v>
      </c>
      <c r="M26" s="50">
        <v>2</v>
      </c>
      <c r="N26" s="51">
        <v>2</v>
      </c>
      <c r="O26" s="51">
        <v>2</v>
      </c>
      <c r="P26" s="51">
        <v>3</v>
      </c>
      <c r="Q26" s="53">
        <f t="shared" si="1"/>
        <v>9</v>
      </c>
      <c r="R26" s="54">
        <f t="shared" si="2"/>
        <v>0.03794444444444445</v>
      </c>
      <c r="S26" s="55">
        <f t="shared" si="4"/>
        <v>0.009412037037037042</v>
      </c>
      <c r="T26" s="56"/>
      <c r="U26" s="56">
        <v>132</v>
      </c>
      <c r="V26" s="119">
        <f t="shared" si="3"/>
        <v>0.00625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</row>
    <row r="27" spans="1:91" s="4" customFormat="1" ht="15.75">
      <c r="A27" s="92"/>
      <c r="B27" s="40">
        <v>27</v>
      </c>
      <c r="C27" s="114">
        <f ca="1" t="shared" si="0"/>
        <v>0.561503445020767</v>
      </c>
      <c r="D27" s="135"/>
      <c r="E27" s="136" t="s">
        <v>173</v>
      </c>
      <c r="F27" s="44">
        <v>1992</v>
      </c>
      <c r="G27" s="44" t="s">
        <v>42</v>
      </c>
      <c r="H27" s="126" t="s">
        <v>147</v>
      </c>
      <c r="I27" s="118" t="s">
        <v>174</v>
      </c>
      <c r="J27" s="47"/>
      <c r="K27" s="48"/>
      <c r="L27" s="137"/>
      <c r="M27" s="50"/>
      <c r="N27" s="51"/>
      <c r="O27" s="51"/>
      <c r="P27" s="51"/>
      <c r="Q27" s="53"/>
      <c r="R27" s="54"/>
      <c r="S27" s="55"/>
      <c r="T27" s="56"/>
      <c r="U27" s="56"/>
      <c r="V27" s="119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</row>
    <row r="28" spans="1:91" s="4" customFormat="1" ht="15.75">
      <c r="A28" s="92"/>
      <c r="B28" s="40">
        <v>24</v>
      </c>
      <c r="C28" s="114">
        <f ca="1">RAND()</f>
        <v>0.1446319194118919</v>
      </c>
      <c r="D28" s="135"/>
      <c r="E28" s="121" t="s">
        <v>175</v>
      </c>
      <c r="F28" s="44">
        <v>1993</v>
      </c>
      <c r="G28" s="44">
        <v>1</v>
      </c>
      <c r="H28" s="118" t="s">
        <v>176</v>
      </c>
      <c r="I28" s="118" t="s">
        <v>114</v>
      </c>
      <c r="J28" s="47">
        <v>0.00833333333333333</v>
      </c>
      <c r="K28" s="48"/>
      <c r="L28" s="49"/>
      <c r="M28" s="50"/>
      <c r="N28" s="51"/>
      <c r="O28" s="51"/>
      <c r="P28" s="51"/>
      <c r="Q28" s="53"/>
      <c r="R28" s="54"/>
      <c r="S28" s="55"/>
      <c r="T28" s="56"/>
      <c r="U28" s="56"/>
      <c r="V28" s="119">
        <f>Q28*"0:01:00"</f>
        <v>0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</row>
    <row r="29" spans="1:102" ht="15">
      <c r="A29" s="138" t="s">
        <v>177</v>
      </c>
      <c r="B29" s="2"/>
      <c r="C29" s="82"/>
      <c r="D29" s="83"/>
      <c r="F29" s="84" t="s">
        <v>178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39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</row>
    <row r="30" spans="1:102" ht="14.25">
      <c r="A30" s="140"/>
      <c r="B30" s="2"/>
      <c r="C30" s="82"/>
      <c r="D30" s="83"/>
      <c r="F30" s="2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139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</row>
    <row r="31" spans="1:102" ht="14.25">
      <c r="A31" s="140"/>
      <c r="B31" s="2"/>
      <c r="C31" s="82"/>
      <c r="D31" s="83"/>
      <c r="F31" s="2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39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</row>
    <row r="32" spans="2:103" ht="15">
      <c r="B32" s="2"/>
      <c r="C32" s="82"/>
      <c r="D32" s="83"/>
      <c r="E32" s="72" t="s">
        <v>95</v>
      </c>
      <c r="F32" s="73"/>
      <c r="G32" s="73"/>
      <c r="H32" s="73"/>
      <c r="I32" s="73"/>
      <c r="J32" s="73"/>
      <c r="K32" s="73"/>
      <c r="L32" s="73"/>
      <c r="M32" s="74"/>
      <c r="N32" s="75"/>
      <c r="O32" s="75"/>
      <c r="P32" s="76"/>
      <c r="Q32" s="77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</row>
    <row r="33" spans="2:103" ht="15">
      <c r="B33" s="2"/>
      <c r="C33" s="82"/>
      <c r="D33" s="83"/>
      <c r="E33" s="72" t="s">
        <v>96</v>
      </c>
      <c r="F33" s="73"/>
      <c r="G33" s="73"/>
      <c r="H33" s="73"/>
      <c r="I33" s="73"/>
      <c r="J33" s="73"/>
      <c r="K33" s="73"/>
      <c r="L33" s="73"/>
      <c r="M33" s="74"/>
      <c r="N33" s="84"/>
      <c r="O33" s="84"/>
      <c r="P33" s="76"/>
      <c r="Q33" s="85" t="s">
        <v>97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</row>
    <row r="34" spans="2:103" ht="15">
      <c r="B34" s="2"/>
      <c r="C34" s="83"/>
      <c r="D34" s="83"/>
      <c r="E34" s="73"/>
      <c r="F34" s="73"/>
      <c r="G34" s="73"/>
      <c r="H34" s="73"/>
      <c r="I34" s="73"/>
      <c r="J34" s="73"/>
      <c r="K34" s="73"/>
      <c r="L34" s="73"/>
      <c r="M34" s="74"/>
      <c r="N34" s="84"/>
      <c r="O34" s="84"/>
      <c r="P34" s="76"/>
      <c r="Q34" s="7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</row>
    <row r="35" spans="2:103" ht="15">
      <c r="B35" s="2"/>
      <c r="C35" s="82"/>
      <c r="D35" s="83"/>
      <c r="E35" s="72" t="s">
        <v>98</v>
      </c>
      <c r="F35" s="73"/>
      <c r="G35" s="73"/>
      <c r="H35" s="73"/>
      <c r="I35" s="73"/>
      <c r="J35" s="73"/>
      <c r="K35" s="73"/>
      <c r="L35" s="73"/>
      <c r="M35" s="74"/>
      <c r="N35" s="84"/>
      <c r="O35" s="84"/>
      <c r="P35" s="76"/>
      <c r="Q35" s="7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</row>
    <row r="36" spans="2:103" ht="15">
      <c r="B36" s="2"/>
      <c r="C36" s="82"/>
      <c r="D36" s="83"/>
      <c r="E36" s="72" t="s">
        <v>99</v>
      </c>
      <c r="F36" s="73"/>
      <c r="G36" s="73"/>
      <c r="H36" s="73"/>
      <c r="I36" s="73"/>
      <c r="J36" s="73"/>
      <c r="K36" s="73"/>
      <c r="L36" s="73"/>
      <c r="M36" s="74"/>
      <c r="N36" s="84"/>
      <c r="O36" s="84"/>
      <c r="P36" s="76"/>
      <c r="Q36" s="85" t="s">
        <v>100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</row>
    <row r="37" spans="4:103" ht="12.7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39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</row>
    <row r="38" spans="4:103" ht="12.7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139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</row>
    <row r="39" spans="4:103" ht="12.7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39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</row>
    <row r="40" spans="4:103" ht="12.7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39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</row>
    <row r="41" spans="4:103" ht="12.7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39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</row>
    <row r="42" spans="4:103" ht="12.7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39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</row>
    <row r="43" spans="4:103" ht="12.7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39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</row>
    <row r="44" spans="2:68" ht="18.7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</row>
    <row r="45" spans="2:68" ht="18.7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</row>
    <row r="46" spans="2:68" ht="18.7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</row>
    <row r="47" spans="2:68" ht="18.7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</row>
    <row r="48" spans="2:68" ht="18.7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</row>
    <row r="49" spans="2:68" ht="18.75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</row>
    <row r="50" spans="2:68" ht="18.7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</row>
    <row r="51" spans="2:68" ht="18.7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2:68" ht="18.7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</row>
    <row r="53" spans="2:68" ht="18.7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2:68" ht="18.7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2:68" ht="18.7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2:68" ht="18.7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2:68" ht="18.7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4:103" ht="12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</row>
    <row r="59" spans="4:103" ht="12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</row>
    <row r="60" spans="4:103" ht="12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</row>
    <row r="61" spans="4:103" ht="12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</row>
    <row r="62" spans="4:103" ht="12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</row>
    <row r="63" spans="4:103" ht="12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</row>
    <row r="64" spans="4:103" ht="12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</row>
    <row r="65" spans="4:103" ht="12.7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</row>
    <row r="66" spans="4:103" ht="12.7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</row>
    <row r="67" spans="4:103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</row>
    <row r="68" spans="4:103" ht="12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</row>
    <row r="69" spans="4:103" ht="12.7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</row>
    <row r="70" spans="4:103" ht="12.7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</row>
    <row r="71" spans="4:103" ht="12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</row>
    <row r="72" spans="4:103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</row>
    <row r="73" spans="4:103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</row>
    <row r="74" spans="4:103" ht="12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</row>
    <row r="75" spans="4:103" ht="12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</row>
    <row r="76" spans="4:103" ht="12.7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</row>
    <row r="77" spans="4:103" ht="12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</row>
    <row r="78" spans="4:103" ht="12.7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</row>
    <row r="79" spans="4:103" ht="12.7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</row>
    <row r="80" spans="4:103" ht="12.7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</row>
    <row r="81" spans="4:103" ht="12.7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</row>
    <row r="82" spans="4:103" ht="12.7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</row>
    <row r="83" spans="4:103" ht="12.7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</row>
    <row r="84" spans="4:103" ht="12.7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</row>
    <row r="85" spans="4:103" ht="12.75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</row>
    <row r="86" spans="4:103" ht="12.7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</row>
    <row r="87" spans="4:103" ht="12.75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</row>
    <row r="88" spans="4:103" ht="12.7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</row>
    <row r="89" spans="4:103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</row>
    <row r="90" spans="4:103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</row>
    <row r="91" spans="4:103" ht="12.7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</row>
    <row r="92" spans="4:103" ht="12.7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</row>
    <row r="93" spans="4:103" ht="12.7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</row>
    <row r="94" spans="4:103" ht="12.7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</row>
    <row r="95" spans="4:103" ht="12.7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</row>
    <row r="96" spans="4:103" ht="12.7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</row>
    <row r="97" spans="4:103" ht="12.7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</row>
    <row r="98" spans="4:103" ht="12.7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</row>
    <row r="99" spans="4:103" ht="12.7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</row>
    <row r="100" spans="4:103" ht="12.7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</row>
    <row r="101" spans="4:103" ht="12.7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</row>
    <row r="102" spans="4:103" ht="12.7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</row>
    <row r="103" spans="4:103" ht="12.7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</row>
    <row r="104" spans="4:103" ht="12.7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</row>
    <row r="105" spans="4:103" ht="12.7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</row>
    <row r="106" spans="4:103" ht="12.7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</row>
    <row r="107" spans="4:103" ht="12.7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</row>
    <row r="108" spans="4:103" ht="12.7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</row>
    <row r="109" spans="4:103" ht="12.7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</row>
    <row r="110" spans="4:103" ht="12.7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</row>
    <row r="111" spans="4:103" ht="12.7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</row>
    <row r="112" spans="4:103" ht="12.7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</row>
    <row r="113" spans="4:103" ht="12.7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</row>
    <row r="114" spans="4:103" ht="12.7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</row>
    <row r="115" spans="4:103" ht="12.7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</row>
    <row r="116" spans="4:103" ht="12.7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</row>
    <row r="117" spans="4:103" ht="12.7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</row>
    <row r="118" spans="4:103" ht="12.7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</row>
    <row r="119" spans="4:103" ht="12.7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</row>
    <row r="120" spans="4:103" ht="12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</row>
    <row r="121" spans="4:103" ht="12.7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</row>
    <row r="122" spans="4:103" ht="12.7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</row>
    <row r="123" spans="4:103" ht="12.7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</row>
    <row r="124" spans="4:103" ht="12.7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</row>
    <row r="125" spans="4:103" ht="12.7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</row>
    <row r="126" spans="4:103" ht="12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</row>
    <row r="127" spans="4:103" ht="12.7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</row>
    <row r="128" spans="4:103" ht="12.7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</row>
    <row r="129" spans="4:103" ht="12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</row>
    <row r="130" spans="4:103" ht="12.7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</row>
    <row r="131" spans="4:103" ht="12.7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</row>
    <row r="132" spans="4:103" ht="12.7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</row>
    <row r="133" spans="4:103" ht="12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</row>
    <row r="134" spans="4:103" ht="12.7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</row>
    <row r="135" spans="4:103" ht="12.7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</row>
    <row r="136" spans="4:103" ht="12.7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</row>
    <row r="137" spans="4:103" ht="12.7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</row>
    <row r="138" spans="4:103" ht="12.7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</row>
    <row r="139" spans="4:103" ht="12.7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</row>
    <row r="140" spans="4:103" ht="12.7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</row>
    <row r="141" spans="4:103" ht="12.7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</row>
    <row r="142" spans="4:103" ht="12.7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</row>
    <row r="143" spans="4:103" ht="12.7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</row>
    <row r="144" spans="4:103" ht="12.7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</row>
    <row r="145" spans="4:103" ht="12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</row>
    <row r="146" spans="4:103" ht="12.7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</row>
    <row r="147" spans="4:103" ht="12.7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</row>
    <row r="148" spans="4:103" ht="12.7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</row>
    <row r="149" spans="4:103" ht="12.7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</row>
    <row r="150" spans="4:103" ht="12.7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</row>
    <row r="151" spans="4:103" ht="12.7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</row>
    <row r="152" spans="4:103" ht="12.7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</row>
    <row r="153" spans="4:103" ht="12.7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</row>
    <row r="154" spans="4:103" ht="12.7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</row>
    <row r="155" spans="4:103" ht="12.7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</row>
    <row r="156" spans="4:103" ht="12.7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</row>
    <row r="157" spans="4:103" ht="12.7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</row>
    <row r="158" spans="4:103" ht="12.7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</row>
    <row r="159" spans="4:103" ht="12.7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</row>
    <row r="160" spans="4:103" ht="12.7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</row>
    <row r="161" spans="4:103" ht="12.7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</row>
    <row r="162" spans="4:103" ht="12.7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</row>
    <row r="163" spans="4:103" ht="12.7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</row>
    <row r="164" spans="4:103" ht="12.7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</row>
    <row r="165" spans="4:103" ht="12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</row>
    <row r="166" spans="4:103" ht="12.7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</row>
    <row r="167" spans="4:103" ht="12.7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</row>
    <row r="168" spans="4:103" ht="12.7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</row>
    <row r="169" spans="4:103" ht="12.7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</row>
    <row r="170" spans="4:103" ht="12.7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</row>
    <row r="171" spans="4:103" ht="12.7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</row>
    <row r="172" spans="4:103" ht="12.7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</row>
    <row r="173" spans="4:103" ht="12.7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</row>
    <row r="174" spans="4:103" ht="12.7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</row>
    <row r="175" spans="4:103" ht="12.7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</row>
    <row r="176" spans="4:103" ht="12.7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</row>
    <row r="177" spans="4:103" ht="12.7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</row>
    <row r="178" spans="4:103" ht="12.7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</row>
    <row r="179" spans="4:103" ht="12.7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</row>
    <row r="180" spans="4:103" ht="12.7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</row>
    <row r="181" spans="4:103" ht="12.7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</row>
    <row r="182" spans="4:103" ht="12.7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</row>
    <row r="183" spans="4:103" ht="12.7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</row>
    <row r="184" spans="4:103" ht="12.7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</row>
    <row r="185" spans="4:103" ht="12.7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</row>
    <row r="186" spans="4:103" ht="12.7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</row>
    <row r="187" spans="4:103" ht="12.7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</row>
    <row r="188" spans="4:103" ht="12.7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</row>
    <row r="189" spans="4:103" ht="12.7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</row>
    <row r="190" spans="4:103" ht="12.7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</row>
    <row r="191" spans="4:103" ht="12.7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</row>
    <row r="192" spans="4:103" ht="12.7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</row>
    <row r="193" spans="4:103" ht="12.7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</row>
    <row r="194" spans="4:103" ht="12.7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</row>
    <row r="195" spans="4:103" ht="12.7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</row>
    <row r="196" spans="4:103" ht="12.7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</row>
    <row r="197" spans="4:103" ht="12.7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</row>
    <row r="198" spans="4:103" ht="12.7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</row>
    <row r="199" spans="4:103" ht="12.7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</row>
    <row r="200" spans="4:103" ht="12.7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</row>
    <row r="201" spans="4:103" ht="12.7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</row>
    <row r="202" spans="4:103" ht="12.7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</row>
    <row r="203" spans="4:103" ht="12.7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</row>
    <row r="204" spans="4:103" ht="12.7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</row>
    <row r="205" spans="4:103" ht="12.7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</row>
    <row r="206" spans="4:103" ht="12.7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</row>
    <row r="207" spans="4:103" ht="12.7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</row>
    <row r="208" spans="4:103" ht="12.7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</row>
    <row r="209" spans="4:103" ht="12.7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</row>
    <row r="210" spans="4:103" ht="12.7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</row>
    <row r="211" spans="4:103" ht="12.7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</row>
    <row r="212" spans="4:103" ht="12.7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</row>
    <row r="213" spans="4:103" ht="12.7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</row>
    <row r="214" spans="4:103" ht="12.7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</row>
    <row r="215" spans="4:103" ht="12.7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</row>
    <row r="216" spans="4:103" ht="12.7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</row>
    <row r="217" spans="4:103" ht="12.7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</row>
    <row r="218" spans="4:103" ht="12.7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</row>
    <row r="219" spans="4:103" ht="12.7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</row>
    <row r="220" spans="4:103" ht="12.7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</row>
    <row r="221" spans="4:103" ht="12.7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</row>
    <row r="222" spans="4:103" ht="12.7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</row>
    <row r="223" spans="4:103" ht="12.7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</row>
    <row r="224" spans="4:103" ht="12.7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</row>
    <row r="225" spans="4:103" ht="12.7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</row>
    <row r="226" spans="4:103" ht="12.7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</row>
    <row r="227" spans="4:103" ht="12.7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</row>
    <row r="228" spans="4:103" ht="12.7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</row>
    <row r="229" spans="4:103" ht="12.7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</row>
    <row r="230" spans="4:103" ht="12.7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</row>
    <row r="231" spans="4:103" ht="12.7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</row>
    <row r="232" spans="4:103" ht="12.7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</row>
    <row r="233" spans="4:103" ht="12.7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</row>
    <row r="234" spans="4:103" ht="12.7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</row>
    <row r="235" spans="4:103" ht="12.7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</row>
    <row r="236" spans="4:103" ht="12.7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</row>
    <row r="237" spans="4:103" ht="12.7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</row>
    <row r="238" spans="4:103" ht="12.7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</row>
    <row r="239" spans="4:103" ht="12.7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</row>
    <row r="240" spans="4:103" ht="12.7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</row>
    <row r="241" spans="4:103" ht="12.7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</row>
    <row r="242" spans="4:103" ht="12.7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</row>
    <row r="243" spans="4:103" ht="12.7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</row>
    <row r="244" spans="4:103" ht="12.7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</row>
    <row r="245" spans="4:103" ht="12.7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</row>
    <row r="246" spans="4:103" ht="12.7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</row>
    <row r="247" spans="4:103" ht="12.7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</row>
    <row r="248" spans="4:103" ht="12.7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</row>
    <row r="249" spans="4:103" ht="12.7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</row>
    <row r="250" spans="4:103" ht="12.7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</row>
    <row r="251" spans="4:103" ht="12.7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</row>
    <row r="252" spans="4:103" ht="12.7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</row>
    <row r="253" spans="4:103" ht="12.7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</row>
    <row r="254" spans="4:103" ht="12.7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</row>
    <row r="255" spans="4:103" ht="12.7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</row>
    <row r="256" spans="4:103" ht="12.7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</row>
    <row r="257" spans="4:103" ht="12.7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</row>
    <row r="258" spans="4:103" ht="12.7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</row>
    <row r="259" spans="4:103" ht="12.7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</row>
    <row r="260" spans="4:103" ht="12.7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</row>
    <row r="261" spans="4:103" ht="12.7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</row>
    <row r="262" spans="4:103" ht="12.7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</row>
    <row r="263" spans="4:103" ht="12.7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</row>
    <row r="264" spans="4:103" ht="12.7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</row>
    <row r="265" spans="4:103" ht="12.7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</row>
    <row r="266" spans="4:103" ht="12.7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</row>
    <row r="267" spans="4:103" ht="12.7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</row>
    <row r="268" spans="4:103" ht="12.7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</row>
    <row r="269" spans="4:103" ht="12.7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</row>
    <row r="270" spans="4:103" ht="12.7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</row>
    <row r="271" spans="4:103" ht="12.7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</row>
    <row r="272" spans="4:103" ht="12.7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</row>
    <row r="273" spans="4:103" ht="12.7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</row>
    <row r="274" spans="4:103" ht="12.7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</row>
    <row r="275" spans="4:103" ht="12.7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</row>
    <row r="276" spans="4:103" ht="12.7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</row>
    <row r="277" spans="4:103" ht="12.7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</row>
    <row r="278" spans="4:103" ht="12.7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</row>
    <row r="279" spans="4:103" ht="12.7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</row>
    <row r="280" spans="4:103" ht="12.7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</row>
    <row r="281" spans="4:103" ht="12.7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</row>
    <row r="282" spans="4:103" ht="12.7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</row>
    <row r="283" spans="4:103" ht="12.7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</row>
    <row r="284" spans="4:103" ht="12.7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</row>
    <row r="285" spans="4:103" ht="12.7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</row>
    <row r="286" spans="4:103" ht="12.7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</row>
    <row r="287" spans="4:103" ht="12.7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</row>
    <row r="288" spans="4:103" ht="12.7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</row>
    <row r="289" spans="4:103" ht="12.7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</row>
    <row r="290" spans="4:103" ht="12.7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</row>
    <row r="291" spans="4:103" ht="12.7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</row>
    <row r="292" spans="4:103" ht="12.7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</row>
    <row r="293" spans="4:103" ht="12.7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</row>
    <row r="294" spans="4:103" ht="12.7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</row>
    <row r="295" spans="4:103" ht="12.7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</row>
    <row r="296" spans="4:103" ht="12.7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</row>
    <row r="297" spans="4:103" ht="12.7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</row>
    <row r="298" spans="4:103" ht="12.7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</row>
    <row r="299" spans="4:103" ht="12.7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</row>
    <row r="300" spans="4:103" ht="12.7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</row>
    <row r="301" spans="4:103" ht="12.7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</row>
    <row r="302" spans="4:103" ht="12.7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</row>
    <row r="303" spans="4:103" ht="12.7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</row>
    <row r="304" spans="4:103" ht="12.7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</row>
    <row r="305" spans="4:103" ht="12.7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</row>
    <row r="306" spans="4:103" ht="12.7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</row>
    <row r="307" spans="4:103" ht="12.7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</row>
    <row r="308" spans="4:103" ht="12.7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</row>
    <row r="309" spans="4:103" ht="12.7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</row>
    <row r="310" spans="4:103" ht="12.7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</row>
    <row r="311" spans="4:103" ht="12.75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</row>
    <row r="312" spans="4:103" ht="12.75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</row>
    <row r="313" spans="4:103" ht="12.75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</row>
    <row r="314" spans="4:103" ht="12.75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</row>
    <row r="315" spans="4:103" ht="12.75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</row>
    <row r="316" spans="4:103" ht="12.75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</row>
    <row r="317" spans="4:103" ht="12.75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</row>
    <row r="318" spans="4:103" ht="12.75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</row>
    <row r="319" spans="4:103" ht="12.75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</row>
    <row r="320" spans="4:103" ht="12.75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</row>
    <row r="321" spans="4:103" ht="12.75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</row>
    <row r="322" spans="4:103" ht="12.75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</row>
    <row r="323" spans="4:103" ht="12.75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</row>
    <row r="324" spans="4:103" ht="12.75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</row>
    <row r="325" spans="4:103" ht="12.75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</row>
    <row r="326" spans="4:103" ht="12.75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</row>
    <row r="327" spans="4:103" ht="12.75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</row>
    <row r="328" spans="4:103" ht="12.7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</row>
    <row r="329" spans="4:103" ht="12.75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</row>
    <row r="330" spans="4:103" ht="12.75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</row>
    <row r="331" spans="4:103" ht="12.75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</row>
    <row r="332" spans="4:103" ht="12.75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</row>
    <row r="333" spans="4:103" ht="12.75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</row>
    <row r="334" spans="4:103" ht="12.75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</row>
    <row r="335" spans="4:103" ht="12.75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</row>
    <row r="336" spans="4:103" ht="12.75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</row>
    <row r="337" spans="4:103" ht="12.75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</row>
    <row r="338" spans="4:103" ht="12.75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</row>
    <row r="339" spans="4:103" ht="12.75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</row>
    <row r="340" spans="4:103" ht="12.75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</row>
    <row r="341" spans="4:103" ht="12.75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</row>
    <row r="342" spans="4:103" ht="12.75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</row>
    <row r="343" spans="4:103" ht="12.75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</row>
    <row r="344" spans="4:103" ht="12.75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</row>
    <row r="345" spans="4:103" ht="12.75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</row>
    <row r="346" spans="4:103" ht="12.7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</row>
    <row r="347" spans="4:103" ht="12.75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</row>
    <row r="348" spans="4:103" ht="12.75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</row>
    <row r="349" spans="4:103" ht="12.75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</row>
    <row r="350" spans="4:103" ht="12.75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</row>
    <row r="351" spans="4:103" ht="12.75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</row>
    <row r="352" spans="4:103" ht="12.75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</row>
    <row r="353" spans="4:103" ht="12.75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</row>
    <row r="354" spans="4:103" ht="12.7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</row>
    <row r="355" spans="4:103" ht="12.75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</row>
    <row r="356" spans="4:103" ht="12.75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</row>
    <row r="357" spans="4:103" ht="12.75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</row>
    <row r="358" spans="4:103" ht="12.75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</row>
    <row r="359" spans="4:103" ht="12.75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</row>
    <row r="360" spans="4:103" ht="12.75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</row>
    <row r="361" spans="4:103" ht="12.75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</row>
    <row r="362" spans="4:103" ht="12.75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</row>
    <row r="363" spans="4:103" ht="12.75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</row>
    <row r="364" spans="4:103" ht="12.75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</row>
    <row r="365" spans="4:103" ht="12.75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</row>
    <row r="366" spans="4:103" ht="12.75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</row>
    <row r="367" spans="4:103" ht="12.75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</row>
    <row r="368" spans="4:103" ht="12.75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</row>
    <row r="369" spans="4:103" ht="12.75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</row>
    <row r="370" spans="4:103" ht="12.75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</row>
    <row r="371" spans="4:103" ht="12.75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</row>
    <row r="372" spans="4:103" ht="12.75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</row>
    <row r="373" spans="4:103" ht="12.75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</row>
    <row r="374" spans="4:103" ht="12.75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</row>
    <row r="375" spans="4:103" ht="12.75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</row>
    <row r="376" spans="4:103" ht="12.75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</row>
    <row r="377" spans="4:103" ht="12.75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</row>
    <row r="378" spans="4:103" ht="12.75"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</row>
    <row r="379" spans="4:103" ht="12.75"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</row>
    <row r="380" spans="4:103" ht="12.75"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</row>
    <row r="381" spans="4:103" ht="12.75"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</row>
    <row r="382" spans="4:103" ht="12.75"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</row>
    <row r="383" spans="4:103" ht="12.75"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</row>
    <row r="384" spans="4:103" ht="12.75"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</row>
    <row r="385" spans="4:103" ht="12.75"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</row>
    <row r="386" spans="4:103" ht="12.75"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</row>
    <row r="387" spans="4:103" ht="12.75"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</row>
    <row r="388" spans="4:103" ht="12.75"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</row>
    <row r="389" spans="4:103" ht="12.75"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</row>
    <row r="390" spans="4:103" ht="12.75"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</row>
    <row r="391" spans="4:103" ht="12.75"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</row>
    <row r="392" spans="4:103" ht="12.75"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</row>
    <row r="393" spans="4:103" ht="12.75"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</row>
    <row r="394" spans="4:103" ht="12.75"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</row>
    <row r="395" spans="4:103" ht="12.7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</row>
    <row r="396" spans="4:103" ht="12.7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</row>
    <row r="397" spans="4:103" ht="12.7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</row>
    <row r="398" spans="4:103" ht="12.75"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</row>
    <row r="399" spans="4:103" ht="12.75"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</row>
    <row r="400" spans="4:103" ht="12.75"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</row>
    <row r="401" spans="4:103" ht="12.75"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</row>
    <row r="402" spans="4:103" ht="12.75"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</row>
    <row r="403" spans="4:103" ht="12.75"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</row>
    <row r="404" spans="4:103" ht="12.75"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</row>
    <row r="405" spans="4:103" ht="12.75"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</row>
    <row r="406" spans="4:103" ht="12.75"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</row>
    <row r="407" spans="4:103" ht="12.75"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</row>
    <row r="408" spans="4:103" ht="12.75"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</row>
    <row r="409" spans="4:103" ht="12.75"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</row>
    <row r="410" spans="4:103" ht="12.75"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</row>
    <row r="411" spans="4:103" ht="12.75"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</row>
    <row r="412" spans="4:103" ht="12.75"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</row>
    <row r="413" spans="4:103" ht="12.75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</row>
    <row r="414" spans="4:103" ht="12.75"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</row>
    <row r="415" spans="4:103" ht="12.75"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</row>
    <row r="416" spans="4:103" ht="12.75"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</row>
    <row r="417" spans="4:103" ht="12.75"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</row>
    <row r="418" spans="4:103" ht="12.75"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</row>
    <row r="419" spans="4:103" ht="12.75"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</row>
    <row r="420" spans="4:103" ht="12.75"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</row>
    <row r="421" spans="4:103" ht="12.75"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</row>
    <row r="422" spans="4:103" ht="12.75"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</row>
    <row r="423" spans="4:103" ht="12.75"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</row>
    <row r="424" spans="4:103" ht="12.75"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</row>
    <row r="425" spans="4:103" ht="12.75"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</row>
    <row r="426" spans="4:103" ht="12.75"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</row>
    <row r="427" spans="4:103" ht="12.75"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</row>
    <row r="428" spans="4:103" ht="12.75"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</row>
    <row r="429" spans="4:103" ht="12.75"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</row>
    <row r="430" spans="4:103" ht="12.75"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</row>
    <row r="431" spans="4:103" ht="12.75"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</row>
    <row r="432" spans="4:103" ht="12.75"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</row>
    <row r="433" spans="4:103" ht="12.75"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</row>
    <row r="434" spans="4:103" ht="12.75"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</row>
    <row r="435" spans="4:103" ht="12.75"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</row>
    <row r="436" spans="4:103" ht="12.75"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</row>
    <row r="437" spans="4:103" ht="12.75"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</row>
    <row r="438" spans="4:103" ht="12.75"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</row>
    <row r="439" spans="4:103" ht="12.75"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</row>
    <row r="440" spans="4:103" ht="12.75"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</row>
    <row r="441" spans="4:103" ht="12.75"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</row>
    <row r="442" spans="4:103" ht="12.75"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</row>
    <row r="443" spans="4:103" ht="12.75"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</row>
    <row r="444" spans="4:103" ht="12.75"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</row>
    <row r="445" spans="4:103" ht="12.75"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</row>
    <row r="446" spans="4:103" ht="12.75"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</row>
    <row r="447" spans="4:103" ht="12.75"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</row>
    <row r="448" spans="4:103" ht="12.75"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</row>
    <row r="449" spans="4:103" ht="12.75"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</row>
    <row r="450" spans="4:103" ht="12.75"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</row>
    <row r="451" spans="4:103" ht="12.75"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</row>
    <row r="452" spans="4:103" ht="12.75"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</row>
    <row r="453" spans="4:103" ht="12.75"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</row>
    <row r="454" spans="4:103" ht="12.75"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</row>
    <row r="455" spans="4:103" ht="12.75"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</row>
    <row r="456" spans="4:103" ht="12.75"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</row>
    <row r="457" spans="4:103" ht="12.75"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</row>
    <row r="458" spans="4:103" ht="12.75"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</row>
    <row r="459" spans="4:103" ht="12.75"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</row>
    <row r="460" spans="4:103" ht="12.75"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</row>
    <row r="461" spans="4:103" ht="12.75"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</row>
    <row r="462" spans="4:103" ht="12.75"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</row>
    <row r="463" spans="4:103" ht="12.75"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</row>
    <row r="464" spans="4:103" ht="12.75"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</row>
    <row r="465" spans="4:103" ht="12.75"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</row>
    <row r="466" spans="4:103" ht="12.75"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</row>
    <row r="467" spans="4:103" ht="12.75"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</row>
    <row r="468" spans="4:103" ht="12.75"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</row>
    <row r="469" spans="4:103" ht="12.75"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</row>
    <row r="470" spans="4:103" ht="12.75"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</row>
    <row r="471" spans="4:103" ht="12.75"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</row>
    <row r="472" spans="4:103" ht="12.75"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</row>
    <row r="473" spans="4:103" ht="12.75"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</row>
    <row r="474" spans="4:103" ht="12.75"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</row>
    <row r="475" spans="4:103" ht="12.75"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</row>
    <row r="476" spans="4:103" ht="12.75"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</row>
    <row r="477" spans="4:103" ht="12.75"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</row>
    <row r="478" spans="4:103" ht="12.75"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</row>
    <row r="479" spans="4:103" ht="12.75"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</row>
    <row r="480" spans="4:103" ht="12.75"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</row>
    <row r="481" spans="4:103" ht="12.75"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</row>
    <row r="482" spans="4:103" ht="12.75"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</row>
    <row r="483" spans="4:103" ht="12.75"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</row>
    <row r="484" spans="4:103" ht="12.75"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</row>
    <row r="485" spans="4:103" ht="12.75"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</row>
    <row r="486" spans="4:103" ht="12.75"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</row>
    <row r="487" spans="4:103" ht="12.75">
      <c r="D487" s="24"/>
      <c r="E487" s="24"/>
      <c r="F487" s="24"/>
      <c r="G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</row>
    <row r="488" spans="4:103" ht="12.75">
      <c r="D488" s="24"/>
      <c r="E488" s="24"/>
      <c r="F488" s="24"/>
      <c r="G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</row>
    <row r="489" spans="4:103" ht="12.75">
      <c r="D489" s="24"/>
      <c r="E489" s="24"/>
      <c r="F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</row>
    <row r="490" spans="4:103" ht="12.75">
      <c r="D490" s="24"/>
      <c r="E490" s="24"/>
      <c r="F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</row>
    <row r="491" spans="4:103" ht="12.75">
      <c r="D491" s="24"/>
      <c r="E491" s="24"/>
      <c r="F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</row>
    <row r="492" spans="4:103" ht="12.75">
      <c r="D492" s="24"/>
      <c r="E492" s="24"/>
      <c r="F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</row>
    <row r="493" spans="4:103" ht="12.75">
      <c r="D493" s="24"/>
      <c r="E493" s="24"/>
      <c r="F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</row>
    <row r="494" spans="18:90" ht="12.75"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</row>
  </sheetData>
  <sheetProtection/>
  <mergeCells count="10">
    <mergeCell ref="A1:U1"/>
    <mergeCell ref="A2:U2"/>
    <mergeCell ref="A12:U12"/>
    <mergeCell ref="A13:U13"/>
    <mergeCell ref="A4:U4"/>
    <mergeCell ref="A6:U6"/>
    <mergeCell ref="A8:U8"/>
    <mergeCell ref="A9:U9"/>
    <mergeCell ref="A10:U10"/>
    <mergeCell ref="A11:U11"/>
  </mergeCells>
  <printOptions/>
  <pageMargins left="0.5905511811023623" right="0.5905511811023623" top="0.52" bottom="0.15748031496062992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2011-02-21T08:45:06Z</dcterms:modified>
  <cp:category/>
  <cp:version/>
  <cp:contentType/>
  <cp:contentStatus/>
</cp:coreProperties>
</file>