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1" activeTab="3"/>
  </bookViews>
  <sheets>
    <sheet name="Девушки средней воз. группы" sheetId="1" r:id="rId1"/>
    <sheet name="Девушки старшей воз. группы" sheetId="2" r:id="rId2"/>
    <sheet name="Юноши средней воз. группы" sheetId="3" r:id="rId3"/>
    <sheet name="Юноши старшей воз. группы" sheetId="4" r:id="rId4"/>
  </sheets>
  <definedNames>
    <definedName name="_xlnm.Print_Area" localSheetId="2">'Юноши средней воз. группы'!$A$1:$Q$54</definedName>
  </definedNames>
  <calcPr fullCalcOnLoad="1"/>
</workbook>
</file>

<file path=xl/sharedStrings.xml><?xml version="1.0" encoding="utf-8"?>
<sst xmlns="http://schemas.openxmlformats.org/spreadsheetml/2006/main" count="560" uniqueCount="138">
  <si>
    <t xml:space="preserve">                  КОМИТЕТ ПО ФИЗИЧЕСКОЙ КУЛЬТУРЕ И СПОРТУ </t>
  </si>
  <si>
    <t xml:space="preserve">                                       МУРМАНСКОЙ ОБЛАСТИ</t>
  </si>
  <si>
    <t xml:space="preserve">                        Первенство Мурманской области по биатлону</t>
  </si>
  <si>
    <t xml:space="preserve">                                               МУРМАНСК</t>
  </si>
  <si>
    <t xml:space="preserve">                                    21-22 января 2012 года</t>
  </si>
  <si>
    <t xml:space="preserve"> </t>
  </si>
  <si>
    <t>Спортивный комплекс "Долина Уют"                                                                          22 января 2012 года</t>
  </si>
  <si>
    <t>Время старта: 12:00:00</t>
  </si>
  <si>
    <t xml:space="preserve">Время окончания:   </t>
  </si>
  <si>
    <t>Номер</t>
  </si>
  <si>
    <t xml:space="preserve">     Фамилия, имя</t>
  </si>
  <si>
    <t>Год</t>
  </si>
  <si>
    <t>Раз-</t>
  </si>
  <si>
    <t>Организация</t>
  </si>
  <si>
    <t xml:space="preserve"> Время</t>
  </si>
  <si>
    <t>Время</t>
  </si>
  <si>
    <t>Стрельба</t>
  </si>
  <si>
    <t xml:space="preserve">Отставание </t>
  </si>
  <si>
    <t>Выполн.</t>
  </si>
  <si>
    <t>уч-ка</t>
  </si>
  <si>
    <t>рожд.</t>
  </si>
  <si>
    <t>ряд</t>
  </si>
  <si>
    <t>тренер</t>
  </si>
  <si>
    <t xml:space="preserve"> финиша</t>
  </si>
  <si>
    <t xml:space="preserve"> старта</t>
  </si>
  <si>
    <t>гонки</t>
  </si>
  <si>
    <t>л</t>
  </si>
  <si>
    <t>с</t>
  </si>
  <si>
    <t>сум</t>
  </si>
  <si>
    <t>от лидера</t>
  </si>
  <si>
    <t>разряд</t>
  </si>
  <si>
    <t>ДИСТАНЦИЯ - 7,5 км</t>
  </si>
  <si>
    <t xml:space="preserve">Девушки средней возрастной группы </t>
  </si>
  <si>
    <t>Горбанёва Мария</t>
  </si>
  <si>
    <t>Мурманск СДЮШОР № 3</t>
  </si>
  <si>
    <t>Капурова Кристина</t>
  </si>
  <si>
    <t>КМС</t>
  </si>
  <si>
    <t>Республика Беларусь</t>
  </si>
  <si>
    <t>Солтаганова Варвара</t>
  </si>
  <si>
    <t>МО СДЮСШОР по звс</t>
  </si>
  <si>
    <t>Мельникова Алёна</t>
  </si>
  <si>
    <t>Осинцова Мария</t>
  </si>
  <si>
    <t>Марковская Светлана</t>
  </si>
  <si>
    <t>Денежкина Айдан</t>
  </si>
  <si>
    <t>ДИСТАНЦИЯ - 10 км</t>
  </si>
  <si>
    <t xml:space="preserve">Девушки старшей возрастной группы </t>
  </si>
  <si>
    <t>Романенко Мария</t>
  </si>
  <si>
    <t>Веремей Евгения</t>
  </si>
  <si>
    <t>Вторая Елена</t>
  </si>
  <si>
    <t>МС</t>
  </si>
  <si>
    <t>Кунец Анастасия</t>
  </si>
  <si>
    <t>Егорова Анастасия</t>
  </si>
  <si>
    <t>Москалёва Марина</t>
  </si>
  <si>
    <t xml:space="preserve">Юноши средней возрастной группы </t>
  </si>
  <si>
    <t>Петров Денис</t>
  </si>
  <si>
    <t>Асланов Матвей</t>
  </si>
  <si>
    <t>Мишин Илья</t>
  </si>
  <si>
    <t>Шинкевич Роман</t>
  </si>
  <si>
    <t>Куренчанин Иван</t>
  </si>
  <si>
    <t>Вовк Артём</t>
  </si>
  <si>
    <t>Паплинский Илья</t>
  </si>
  <si>
    <t>Непомилуев Кирилл</t>
  </si>
  <si>
    <t>Александрович Алексей</t>
  </si>
  <si>
    <t>Лихограев Денис</t>
  </si>
  <si>
    <t>Пронин Кирилл</t>
  </si>
  <si>
    <t>Панов Аркадий</t>
  </si>
  <si>
    <t>Побийпеч Владислав</t>
  </si>
  <si>
    <t>Шаповалов Иван</t>
  </si>
  <si>
    <t xml:space="preserve">Воробей Максим </t>
  </si>
  <si>
    <t>Бондаренко Константин</t>
  </si>
  <si>
    <t>Захаров Кирилл</t>
  </si>
  <si>
    <t>Игнатенко Артём</t>
  </si>
  <si>
    <t>Харченко Дмитрий</t>
  </si>
  <si>
    <t>Бедулин Дмитрий</t>
  </si>
  <si>
    <t>Лазарев  Артём</t>
  </si>
  <si>
    <t>Иванов Станислав</t>
  </si>
  <si>
    <t>Лихограев Евгений</t>
  </si>
  <si>
    <t>Попов Владислав</t>
  </si>
  <si>
    <t>Молчанов Владимир</t>
  </si>
  <si>
    <t>Медянец Виктор</t>
  </si>
  <si>
    <t>Молчанов Дмитрий</t>
  </si>
  <si>
    <t>Секрет Виталий</t>
  </si>
  <si>
    <t>Соломин Виталий</t>
  </si>
  <si>
    <t>Григорьев Никита</t>
  </si>
  <si>
    <t>ДИСТАНЦИЯ - 12,5 км</t>
  </si>
  <si>
    <t xml:space="preserve">Юноши старшей возрастной группы </t>
  </si>
  <si>
    <t>Бондаренко Михаил</t>
  </si>
  <si>
    <t>МО СДЮСШОР по звс,МГГУ</t>
  </si>
  <si>
    <t>Кузьмин Антон</t>
  </si>
  <si>
    <t>Сонюшкин Максим</t>
  </si>
  <si>
    <t>Пилипец Вадим</t>
  </si>
  <si>
    <t>Серов Дмитрий</t>
  </si>
  <si>
    <t>Коновалов Дмитрий</t>
  </si>
  <si>
    <t>Ермаков Алексей</t>
  </si>
  <si>
    <t>Тимофеев Виталий</t>
  </si>
  <si>
    <t>Буйко Дмитрий</t>
  </si>
  <si>
    <t>Елётнов Роман</t>
  </si>
  <si>
    <t>Волчанин Владислав</t>
  </si>
  <si>
    <t>Красуцкий Сергей</t>
  </si>
  <si>
    <t>Логинов Дмитрий</t>
  </si>
  <si>
    <t>Абирало Павел</t>
  </si>
  <si>
    <t>Гульянц Иван</t>
  </si>
  <si>
    <t>Десятков Александр</t>
  </si>
  <si>
    <t>Селиванов Иван</t>
  </si>
  <si>
    <t>Похалюк Максим</t>
  </si>
  <si>
    <t>Некраш Максим</t>
  </si>
  <si>
    <t>Потылицын Григорий</t>
  </si>
  <si>
    <t>Не стартовали:</t>
  </si>
  <si>
    <t xml:space="preserve">№№  </t>
  </si>
  <si>
    <t xml:space="preserve">Не финишировали:           </t>
  </si>
  <si>
    <t>Штраф:</t>
  </si>
  <si>
    <t>Дисквалификация:</t>
  </si>
  <si>
    <t xml:space="preserve">Главный судья соревнований,                                               </t>
  </si>
  <si>
    <t xml:space="preserve">судья Республиканскойкатегории                                                                       В.Н.ЛЕБЕДЕВ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</si>
  <si>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</si>
  <si>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Главный секретарь соревнований</t>
  </si>
  <si>
    <t>судья Международной категории                                                                         В.А.ВЕТЧИНОВА</t>
  </si>
  <si>
    <t xml:space="preserve">                                                                                                                            </t>
  </si>
  <si>
    <t xml:space="preserve">          </t>
  </si>
  <si>
    <t>вк</t>
  </si>
  <si>
    <t>40,43,44,46,50,51,57</t>
  </si>
  <si>
    <t>Результат</t>
  </si>
  <si>
    <t>1ю.</t>
  </si>
  <si>
    <t xml:space="preserve">                            ИТОГОВЫЙ   П Р О Т О К О Л           </t>
  </si>
  <si>
    <t xml:space="preserve">                            ИТОГОВЫЙ   П Р О Т О К О Л</t>
  </si>
  <si>
    <t xml:space="preserve">                                               ИНДИВИДУАЛЬНАЯ ГОНКА                                        </t>
  </si>
  <si>
    <t>Результаты</t>
  </si>
  <si>
    <t xml:space="preserve">                               ИНДИВИДУАЛЬНАЯ ГОНКА                                         </t>
  </si>
  <si>
    <t xml:space="preserve">                                ИНДИВИДУАЛЬНАЯ ГОНКА                                         </t>
  </si>
  <si>
    <t xml:space="preserve">                               Первенство Мурманской области по биатлону</t>
  </si>
  <si>
    <t xml:space="preserve">                            II этап II зимней Спартакиады молодёжи России  </t>
  </si>
  <si>
    <t xml:space="preserve">                              ИТОГОВЫЙ   П Р О Т О К О Л          </t>
  </si>
  <si>
    <t>Мес-</t>
  </si>
  <si>
    <t>то</t>
  </si>
  <si>
    <t xml:space="preserve">                                 ИНДИВИДУАЛЬНАЯ ГОНКА                                         </t>
  </si>
  <si>
    <t xml:space="preserve">                              ИТОГОВЫЙ   П Р О Т О К О Л         </t>
  </si>
  <si>
    <t xml:space="preserve">                           II этап II зимней Спартакиады молодёжи России  </t>
  </si>
  <si>
    <t xml:space="preserve">                            Первенство Мурманской области по биатлону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</si>
</sst>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0.000"/>
    <numFmt numFmtId="185" formatCode="0.0000"/>
    <numFmt numFmtId="186" formatCode="0.0"/>
    <numFmt numFmtId="187" formatCode="h:mm:ss.0"/>
    <numFmt numFmtId="188" formatCode="[$-F400]h:mm:ss\ AM/PM"/>
    <numFmt numFmtId="189" formatCode="h:mm:ss;@"/>
    <numFmt numFmtId="190" formatCode="[h]:mm:ss;@"/>
    <numFmt numFmtId="191" formatCode="mm:ss.0;@"/>
    <numFmt numFmtId="192" formatCode="h:mm:ss.00"/>
    <numFmt numFmtId="193" formatCode="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4" applyFont="1" applyFill="1" applyAlignment="1">
      <alignment horizontal="left"/>
      <protection/>
    </xf>
    <xf numFmtId="6" fontId="0" fillId="0" borderId="0" xfId="54" applyNumberFormat="1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21" fontId="0" fillId="0" borderId="0" xfId="54" applyNumberFormat="1" applyFont="1" applyFill="1" applyAlignment="1">
      <alignment horizontal="center"/>
      <protection/>
    </xf>
    <xf numFmtId="21" fontId="26" fillId="0" borderId="0" xfId="54" applyNumberFormat="1" applyFont="1" applyFill="1" applyBorder="1" applyAlignment="1">
      <alignment horizontal="center"/>
      <protection/>
    </xf>
    <xf numFmtId="0" fontId="26" fillId="0" borderId="0" xfId="54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21" fontId="31" fillId="0" borderId="0" xfId="54" applyNumberFormat="1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0" fontId="31" fillId="0" borderId="0" xfId="54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23" fillId="0" borderId="0" xfId="54" applyFont="1" applyFill="1">
      <alignment/>
      <protection/>
    </xf>
    <xf numFmtId="0" fontId="23" fillId="0" borderId="0" xfId="54" applyFont="1" applyFill="1" applyAlignment="1">
      <alignment/>
      <protection/>
    </xf>
    <xf numFmtId="0" fontId="24" fillId="0" borderId="0" xfId="54" applyFont="1" applyFill="1" applyAlignment="1">
      <alignment horizontal="left"/>
      <protection/>
    </xf>
    <xf numFmtId="0" fontId="24" fillId="0" borderId="0" xfId="54" applyFont="1" applyFill="1" applyAlignment="1">
      <alignment/>
      <protection/>
    </xf>
    <xf numFmtId="0" fontId="25" fillId="0" borderId="0" xfId="54" applyFont="1" applyFill="1">
      <alignment/>
      <protection/>
    </xf>
    <xf numFmtId="0" fontId="25" fillId="0" borderId="0" xfId="54" applyFont="1" applyFill="1" applyAlignment="1">
      <alignment/>
      <protection/>
    </xf>
    <xf numFmtId="0" fontId="25" fillId="0" borderId="0" xfId="54" applyFont="1" applyFill="1" applyAlignment="1">
      <alignment horizontal="left"/>
      <protection/>
    </xf>
    <xf numFmtId="0" fontId="25" fillId="0" borderId="0" xfId="54" applyFont="1" applyFill="1" applyAlignment="1">
      <alignment horizontal="center"/>
      <protection/>
    </xf>
    <xf numFmtId="0" fontId="26" fillId="0" borderId="0" xfId="54" applyFont="1" applyFill="1">
      <alignment/>
      <protection/>
    </xf>
    <xf numFmtId="0" fontId="24" fillId="0" borderId="0" xfId="54" applyFont="1" applyFill="1">
      <alignment/>
      <protection/>
    </xf>
    <xf numFmtId="0" fontId="27" fillId="0" borderId="10" xfId="54" applyFont="1" applyFill="1" applyBorder="1" applyAlignment="1">
      <alignment horizontal="center"/>
      <protection/>
    </xf>
    <xf numFmtId="0" fontId="27" fillId="0" borderId="11" xfId="54" applyFont="1" applyFill="1" applyBorder="1" applyAlignment="1">
      <alignment horizontal="center"/>
      <protection/>
    </xf>
    <xf numFmtId="0" fontId="27" fillId="0" borderId="12" xfId="53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/>
      <protection/>
    </xf>
    <xf numFmtId="0" fontId="27" fillId="0" borderId="13" xfId="54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/>
      <protection/>
    </xf>
    <xf numFmtId="0" fontId="27" fillId="0" borderId="15" xfId="53" applyFont="1" applyFill="1" applyBorder="1" applyAlignment="1">
      <alignment horizontal="center"/>
      <protection/>
    </xf>
    <xf numFmtId="0" fontId="27" fillId="0" borderId="14" xfId="53" applyFont="1" applyFill="1" applyBorder="1" applyAlignment="1">
      <alignment horizontal="center"/>
      <protection/>
    </xf>
    <xf numFmtId="0" fontId="27" fillId="0" borderId="16" xfId="53" applyFont="1" applyFill="1" applyBorder="1" applyAlignment="1">
      <alignment horizontal="center"/>
      <protection/>
    </xf>
    <xf numFmtId="0" fontId="28" fillId="0" borderId="13" xfId="53" applyFont="1" applyFill="1" applyBorder="1" applyAlignment="1">
      <alignment horizontal="center"/>
      <protection/>
    </xf>
    <xf numFmtId="0" fontId="27" fillId="0" borderId="14" xfId="53" applyFont="1" applyFill="1" applyBorder="1" applyAlignment="1">
      <alignment/>
      <protection/>
    </xf>
    <xf numFmtId="0" fontId="27" fillId="0" borderId="0" xfId="54" applyFont="1" applyFill="1" applyBorder="1" applyAlignment="1">
      <alignment horizontal="center"/>
      <protection/>
    </xf>
    <xf numFmtId="0" fontId="27" fillId="0" borderId="0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/>
      <protection/>
    </xf>
    <xf numFmtId="0" fontId="24" fillId="0" borderId="0" xfId="54" applyFont="1" applyFill="1" applyAlignment="1">
      <alignment horizontal="center"/>
      <protection/>
    </xf>
    <xf numFmtId="0" fontId="29" fillId="0" borderId="0" xfId="54" applyFont="1" applyFill="1">
      <alignment/>
      <protection/>
    </xf>
    <xf numFmtId="0" fontId="23" fillId="0" borderId="0" xfId="54" applyFont="1" applyFill="1" applyAlignment="1">
      <alignment horizontal="left" vertical="center"/>
      <protection/>
    </xf>
    <xf numFmtId="0" fontId="23" fillId="0" borderId="0" xfId="54" applyFont="1" applyFill="1" applyAlignment="1">
      <alignment horizontal="center" vertical="center"/>
      <protection/>
    </xf>
    <xf numFmtId="6" fontId="23" fillId="0" borderId="0" xfId="54" applyNumberFormat="1" applyFont="1" applyFill="1" applyAlignment="1">
      <alignment horizontal="center" vertical="center"/>
      <protection/>
    </xf>
    <xf numFmtId="0" fontId="26" fillId="0" borderId="16" xfId="53" applyFont="1" applyFill="1" applyBorder="1" applyAlignment="1">
      <alignment horizontal="center"/>
      <protection/>
    </xf>
    <xf numFmtId="0" fontId="30" fillId="0" borderId="16" xfId="53" applyFont="1" applyFill="1" applyBorder="1" applyAlignment="1">
      <alignment horizontal="center"/>
      <protection/>
    </xf>
    <xf numFmtId="6" fontId="29" fillId="0" borderId="16" xfId="53" applyNumberFormat="1" applyFont="1" applyFill="1" applyBorder="1" applyAlignment="1">
      <alignment horizontal="center"/>
      <protection/>
    </xf>
    <xf numFmtId="6" fontId="26" fillId="0" borderId="16" xfId="53" applyNumberFormat="1" applyFont="1" applyFill="1" applyBorder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6" fillId="0" borderId="0" xfId="54" applyNumberFormat="1" applyFont="1" applyFill="1" applyAlignment="1">
      <alignment horizontal="left"/>
      <protection/>
    </xf>
    <xf numFmtId="0" fontId="22" fillId="0" borderId="0" xfId="54" applyFont="1" applyFill="1">
      <alignment/>
      <protection/>
    </xf>
    <xf numFmtId="0" fontId="29" fillId="0" borderId="0" xfId="54" applyNumberFormat="1" applyFont="1" applyFill="1" applyAlignment="1">
      <alignment horizontal="left"/>
      <protection/>
    </xf>
    <xf numFmtId="0" fontId="29" fillId="0" borderId="0" xfId="54" applyFont="1" applyFill="1" applyAlignment="1">
      <alignment horizontal="center"/>
      <protection/>
    </xf>
    <xf numFmtId="21" fontId="29" fillId="0" borderId="0" xfId="54" applyNumberFormat="1" applyFont="1" applyFill="1" applyAlignment="1">
      <alignment horizontal="center"/>
      <protection/>
    </xf>
    <xf numFmtId="21" fontId="24" fillId="0" borderId="0" xfId="54" applyNumberFormat="1" applyFont="1" applyFill="1" applyBorder="1" applyAlignment="1">
      <alignment horizontal="center"/>
      <protection/>
    </xf>
    <xf numFmtId="21" fontId="29" fillId="0" borderId="0" xfId="54" applyNumberFormat="1" applyFont="1" applyFill="1" applyBorder="1" applyAlignment="1">
      <alignment horizontal="center"/>
      <protection/>
    </xf>
    <xf numFmtId="47" fontId="31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left" vertical="center"/>
      <protection/>
    </xf>
    <xf numFmtId="187" fontId="0" fillId="0" borderId="0" xfId="53" applyNumberFormat="1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>
      <alignment/>
      <protection/>
    </xf>
    <xf numFmtId="192" fontId="29" fillId="0" borderId="16" xfId="53" applyNumberFormat="1" applyFont="1" applyFill="1" applyBorder="1" applyAlignment="1">
      <alignment horizontal="center"/>
      <protection/>
    </xf>
    <xf numFmtId="192" fontId="0" fillId="0" borderId="0" xfId="0" applyNumberFormat="1" applyAlignment="1">
      <alignment/>
    </xf>
    <xf numFmtId="192" fontId="29" fillId="0" borderId="16" xfId="53" applyNumberFormat="1" applyFont="1" applyFill="1" applyBorder="1">
      <alignment/>
      <protection/>
    </xf>
    <xf numFmtId="0" fontId="0" fillId="0" borderId="16" xfId="54" applyFont="1" applyFill="1" applyBorder="1" applyAlignment="1">
      <alignment horizontal="center"/>
      <protection/>
    </xf>
    <xf numFmtId="0" fontId="24" fillId="0" borderId="16" xfId="54" applyFont="1" applyFill="1" applyBorder="1" applyAlignment="1">
      <alignment horizontal="center"/>
      <protection/>
    </xf>
    <xf numFmtId="0" fontId="23" fillId="0" borderId="16" xfId="54" applyFont="1" applyFill="1" applyBorder="1" applyAlignment="1">
      <alignment horizontal="left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6" fontId="23" fillId="0" borderId="16" xfId="54" applyNumberFormat="1" applyFont="1" applyFill="1" applyBorder="1" applyAlignment="1">
      <alignment horizontal="center" vertical="center"/>
      <protection/>
    </xf>
    <xf numFmtId="192" fontId="0" fillId="0" borderId="16" xfId="0" applyNumberFormat="1" applyBorder="1" applyAlignment="1">
      <alignment/>
    </xf>
    <xf numFmtId="0" fontId="0" fillId="0" borderId="16" xfId="54" applyFont="1" applyFill="1" applyBorder="1">
      <alignment/>
      <protection/>
    </xf>
    <xf numFmtId="49" fontId="0" fillId="0" borderId="0" xfId="54" applyNumberFormat="1" applyFont="1" applyFill="1" applyAlignment="1">
      <alignment horizontal="center"/>
      <protection/>
    </xf>
    <xf numFmtId="192" fontId="29" fillId="0" borderId="0" xfId="53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  <xf numFmtId="182" fontId="0" fillId="0" borderId="0" xfId="54" applyNumberFormat="1" applyFont="1" applyFill="1" applyAlignment="1">
      <alignment horizontal="center"/>
      <protection/>
    </xf>
    <xf numFmtId="187" fontId="29" fillId="0" borderId="16" xfId="53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27" fillId="0" borderId="17" xfId="53" applyFont="1" applyFill="1" applyBorder="1" applyAlignment="1">
      <alignment horizontal="center"/>
      <protection/>
    </xf>
    <xf numFmtId="0" fontId="27" fillId="0" borderId="18" xfId="53" applyFont="1" applyFill="1" applyBorder="1" applyAlignment="1">
      <alignment horizontal="center"/>
      <protection/>
    </xf>
    <xf numFmtId="0" fontId="27" fillId="0" borderId="19" xfId="53" applyFont="1" applyFill="1" applyBorder="1" applyAlignment="1">
      <alignment horizontal="center"/>
      <protection/>
    </xf>
    <xf numFmtId="6" fontId="0" fillId="0" borderId="20" xfId="54" applyNumberFormat="1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-во Мурманской области 21-22 января 2012 года" xfId="53"/>
    <cellStyle name="Обычный_Старт на 22.01.2011г. биатлон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9"/>
  <sheetViews>
    <sheetView view="pageBreakPreview" zoomScale="75" zoomScaleNormal="70" zoomScaleSheetLayoutView="75" zoomScalePageLayoutView="0" workbookViewId="0" topLeftCell="A1">
      <selection activeCell="I30" sqref="I30"/>
    </sheetView>
  </sheetViews>
  <sheetFormatPr defaultColWidth="9.140625" defaultRowHeight="12.75"/>
  <cols>
    <col min="1" max="1" width="5.00390625" style="3" customWidth="1"/>
    <col min="2" max="2" width="6.57421875" style="3" customWidth="1"/>
    <col min="3" max="3" width="28.00390625" style="3" customWidth="1"/>
    <col min="4" max="4" width="7.7109375" style="3" bestFit="1" customWidth="1"/>
    <col min="5" max="5" width="7.7109375" style="3" customWidth="1"/>
    <col min="6" max="6" width="33.00390625" style="3" customWidth="1"/>
    <col min="7" max="7" width="12.00390625" style="3" hidden="1" customWidth="1"/>
    <col min="8" max="8" width="12.7109375" style="3" hidden="1" customWidth="1"/>
    <col min="9" max="9" width="17.28125" style="3" customWidth="1"/>
    <col min="10" max="10" width="3.57421875" style="3" customWidth="1"/>
    <col min="11" max="11" width="3.8515625" style="3" customWidth="1"/>
    <col min="12" max="14" width="4.140625" style="3" customWidth="1"/>
    <col min="15" max="15" width="12.28125" style="3" bestFit="1" customWidth="1"/>
    <col min="16" max="16" width="12.8515625" style="3" customWidth="1"/>
    <col min="17" max="17" width="7.7109375" style="3" customWidth="1"/>
    <col min="18" max="18" width="13.7109375" style="3" hidden="1" customWidth="1"/>
    <col min="19" max="19" width="0" style="3" hidden="1" customWidth="1"/>
    <col min="20" max="16384" width="9.140625" style="3" customWidth="1"/>
  </cols>
  <sheetData>
    <row r="1" ht="18">
      <c r="A1" s="12" t="s">
        <v>0</v>
      </c>
    </row>
    <row r="2" ht="18">
      <c r="A2" s="13" t="s">
        <v>1</v>
      </c>
    </row>
    <row r="3" spans="1:2" ht="15.75">
      <c r="A3" s="14" t="s">
        <v>2</v>
      </c>
      <c r="B3" s="15"/>
    </row>
    <row r="4" spans="1:2" ht="15.75">
      <c r="A4" s="14"/>
      <c r="B4" s="15"/>
    </row>
    <row r="5" ht="18">
      <c r="A5" s="16" t="s">
        <v>3</v>
      </c>
    </row>
    <row r="6" spans="1:2" ht="18">
      <c r="A6" s="17" t="s">
        <v>4</v>
      </c>
      <c r="B6" s="17"/>
    </row>
    <row r="7" ht="12.75">
      <c r="A7" s="3" t="s">
        <v>5</v>
      </c>
    </row>
    <row r="8" spans="1:12" ht="18">
      <c r="A8" s="17" t="s">
        <v>124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8">
      <c r="A9" s="18" t="s">
        <v>127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8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2" ht="15.75">
      <c r="A11" s="20" t="s">
        <v>6</v>
      </c>
      <c r="B11" s="21"/>
    </row>
    <row r="12" spans="1:2" ht="15.75">
      <c r="A12" s="20" t="s">
        <v>7</v>
      </c>
      <c r="B12" s="21"/>
    </row>
    <row r="13" spans="1:2" ht="15.75">
      <c r="A13" s="20" t="s">
        <v>8</v>
      </c>
      <c r="B13" s="21"/>
    </row>
    <row r="14" spans="1:18" ht="12.75">
      <c r="A14" s="22" t="s">
        <v>132</v>
      </c>
      <c r="B14" s="22" t="s">
        <v>9</v>
      </c>
      <c r="C14" s="22" t="s">
        <v>10</v>
      </c>
      <c r="D14" s="22" t="s">
        <v>11</v>
      </c>
      <c r="E14" s="22" t="s">
        <v>12</v>
      </c>
      <c r="F14" s="23" t="s">
        <v>13</v>
      </c>
      <c r="G14" s="24" t="s">
        <v>14</v>
      </c>
      <c r="H14" s="24" t="s">
        <v>14</v>
      </c>
      <c r="I14" s="25" t="s">
        <v>15</v>
      </c>
      <c r="J14" s="78" t="s">
        <v>16</v>
      </c>
      <c r="K14" s="79"/>
      <c r="L14" s="79"/>
      <c r="M14" s="79"/>
      <c r="N14" s="80"/>
      <c r="O14" s="24" t="s">
        <v>121</v>
      </c>
      <c r="P14" s="25" t="s">
        <v>17</v>
      </c>
      <c r="Q14" s="25" t="s">
        <v>18</v>
      </c>
      <c r="R14" s="25" t="s">
        <v>5</v>
      </c>
    </row>
    <row r="15" spans="1:18" ht="12.75">
      <c r="A15" s="26" t="s">
        <v>133</v>
      </c>
      <c r="B15" s="26" t="s">
        <v>19</v>
      </c>
      <c r="C15" s="26" t="s">
        <v>5</v>
      </c>
      <c r="D15" s="26" t="s">
        <v>20</v>
      </c>
      <c r="E15" s="26" t="s">
        <v>21</v>
      </c>
      <c r="F15" s="27" t="s">
        <v>22</v>
      </c>
      <c r="G15" s="28" t="s">
        <v>23</v>
      </c>
      <c r="H15" s="28" t="s">
        <v>24</v>
      </c>
      <c r="I15" s="29" t="s">
        <v>25</v>
      </c>
      <c r="J15" s="30" t="s">
        <v>26</v>
      </c>
      <c r="K15" s="30" t="s">
        <v>27</v>
      </c>
      <c r="L15" s="30" t="s">
        <v>26</v>
      </c>
      <c r="M15" s="30" t="s">
        <v>27</v>
      </c>
      <c r="N15" s="31" t="s">
        <v>28</v>
      </c>
      <c r="O15" s="31"/>
      <c r="P15" s="29" t="s">
        <v>29</v>
      </c>
      <c r="Q15" s="32" t="s">
        <v>30</v>
      </c>
      <c r="R15" s="32" t="s">
        <v>5</v>
      </c>
    </row>
    <row r="16" spans="1:18" ht="12.75">
      <c r="A16" s="33"/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5"/>
      <c r="O16" s="35"/>
      <c r="P16" s="34"/>
      <c r="Q16" s="34"/>
      <c r="R16" s="34"/>
    </row>
    <row r="17" spans="1:18" ht="18">
      <c r="A17" s="33"/>
      <c r="C17" s="38" t="s">
        <v>31</v>
      </c>
      <c r="D17" s="55"/>
      <c r="E17" s="55"/>
      <c r="F17" s="56"/>
      <c r="G17" s="57"/>
      <c r="I17" s="57"/>
      <c r="J17" s="57"/>
      <c r="K17" s="57"/>
      <c r="L17" s="58"/>
      <c r="M17" s="58"/>
      <c r="N17" s="58"/>
      <c r="O17" s="58"/>
      <c r="P17" s="58"/>
      <c r="Q17" s="59"/>
      <c r="R17" s="61"/>
    </row>
    <row r="18" spans="3:18" ht="18">
      <c r="C18" s="38" t="s">
        <v>32</v>
      </c>
      <c r="D18" s="39"/>
      <c r="E18" s="39"/>
      <c r="F18" s="38"/>
      <c r="G18" s="57"/>
      <c r="H18" s="58"/>
      <c r="I18" s="60"/>
      <c r="J18" s="60"/>
      <c r="K18" s="60"/>
      <c r="L18" s="58"/>
      <c r="M18" s="58"/>
      <c r="N18" s="58"/>
      <c r="O18" s="58"/>
      <c r="P18" s="58"/>
      <c r="Q18" s="59"/>
      <c r="R18" s="61"/>
    </row>
    <row r="19" spans="1:19" ht="18">
      <c r="A19" s="65">
        <v>1</v>
      </c>
      <c r="B19" s="66">
        <v>4</v>
      </c>
      <c r="C19" s="67" t="s">
        <v>40</v>
      </c>
      <c r="D19" s="68">
        <v>1996</v>
      </c>
      <c r="E19" s="69" t="s">
        <v>36</v>
      </c>
      <c r="F19" s="67" t="s">
        <v>34</v>
      </c>
      <c r="G19" s="70">
        <v>0.01975</v>
      </c>
      <c r="H19" s="70">
        <v>0.0013935185185185188</v>
      </c>
      <c r="I19" s="76">
        <f aca="true" t="shared" si="0" ref="I19:I24">G19-H19</f>
        <v>0.01835648148148148</v>
      </c>
      <c r="J19" s="41">
        <v>3</v>
      </c>
      <c r="K19" s="41">
        <v>2</v>
      </c>
      <c r="L19" s="41">
        <v>3</v>
      </c>
      <c r="M19" s="41" t="s">
        <v>5</v>
      </c>
      <c r="N19" s="42">
        <f aca="true" t="shared" si="1" ref="N19:N24">SUM(J19:M19)</f>
        <v>8</v>
      </c>
      <c r="O19" s="76">
        <f aca="true" t="shared" si="2" ref="O19:O24">I19+R19</f>
        <v>0.023912037037037037</v>
      </c>
      <c r="P19" s="76">
        <f>O19-$O$19</f>
        <v>0</v>
      </c>
      <c r="Q19" s="44" t="s">
        <v>5</v>
      </c>
      <c r="R19" s="64">
        <f aca="true" t="shared" si="3" ref="R19:R24">TIME(0,N19,0)</f>
        <v>0.005555555555555556</v>
      </c>
      <c r="S19" s="71">
        <f aca="true" t="shared" si="4" ref="S19:S24">N19</f>
        <v>8</v>
      </c>
    </row>
    <row r="20" spans="1:19" ht="18">
      <c r="A20" s="65">
        <v>2</v>
      </c>
      <c r="B20" s="66">
        <v>7</v>
      </c>
      <c r="C20" s="67" t="s">
        <v>43</v>
      </c>
      <c r="D20" s="68">
        <v>1996</v>
      </c>
      <c r="E20" s="69">
        <v>1</v>
      </c>
      <c r="F20" s="67" t="s">
        <v>39</v>
      </c>
      <c r="G20" s="70">
        <v>0.022180555555555554</v>
      </c>
      <c r="H20" s="70">
        <v>0.0024270833333333336</v>
      </c>
      <c r="I20" s="76">
        <f t="shared" si="0"/>
        <v>0.01975347222222222</v>
      </c>
      <c r="J20" s="41">
        <v>4</v>
      </c>
      <c r="K20" s="41">
        <v>3</v>
      </c>
      <c r="L20" s="41">
        <v>3</v>
      </c>
      <c r="M20" s="41" t="s">
        <v>5</v>
      </c>
      <c r="N20" s="42">
        <f t="shared" si="1"/>
        <v>10</v>
      </c>
      <c r="O20" s="76">
        <f t="shared" si="2"/>
        <v>0.026697916666666665</v>
      </c>
      <c r="P20" s="76">
        <f>O20-$O$19</f>
        <v>0.0027858796296296277</v>
      </c>
      <c r="Q20" s="44" t="s">
        <v>5</v>
      </c>
      <c r="R20" s="64">
        <f t="shared" si="3"/>
        <v>0.006944444444444444</v>
      </c>
      <c r="S20" s="71">
        <f t="shared" si="4"/>
        <v>10</v>
      </c>
    </row>
    <row r="21" spans="1:19" ht="18">
      <c r="A21" s="65">
        <v>3</v>
      </c>
      <c r="B21" s="66">
        <v>3</v>
      </c>
      <c r="C21" s="67" t="s">
        <v>38</v>
      </c>
      <c r="D21" s="68">
        <v>1996</v>
      </c>
      <c r="E21" s="69">
        <v>2</v>
      </c>
      <c r="F21" s="67" t="s">
        <v>39</v>
      </c>
      <c r="G21" s="70">
        <v>0.022583333333333334</v>
      </c>
      <c r="H21" s="70">
        <v>0.001048611111111111</v>
      </c>
      <c r="I21" s="76">
        <f t="shared" si="0"/>
        <v>0.021534722222222222</v>
      </c>
      <c r="J21" s="41">
        <v>3</v>
      </c>
      <c r="K21" s="41">
        <v>2</v>
      </c>
      <c r="L21" s="41">
        <v>4</v>
      </c>
      <c r="M21" s="41" t="s">
        <v>5</v>
      </c>
      <c r="N21" s="42">
        <f t="shared" si="1"/>
        <v>9</v>
      </c>
      <c r="O21" s="76">
        <f t="shared" si="2"/>
        <v>0.02778472222222222</v>
      </c>
      <c r="P21" s="76">
        <f>O21-$O$19</f>
        <v>0.003872685185185184</v>
      </c>
      <c r="Q21" s="44" t="s">
        <v>5</v>
      </c>
      <c r="R21" s="64">
        <f t="shared" si="3"/>
        <v>0.0062499999999999995</v>
      </c>
      <c r="S21" s="71">
        <f t="shared" si="4"/>
        <v>9</v>
      </c>
    </row>
    <row r="22" spans="1:19" ht="18">
      <c r="A22" s="65" t="s">
        <v>119</v>
      </c>
      <c r="B22" s="66">
        <v>2</v>
      </c>
      <c r="C22" s="67" t="s">
        <v>35</v>
      </c>
      <c r="D22" s="68">
        <v>1996</v>
      </c>
      <c r="E22" s="69" t="s">
        <v>36</v>
      </c>
      <c r="F22" s="67" t="s">
        <v>37</v>
      </c>
      <c r="G22" s="70">
        <v>0.02063310185185185</v>
      </c>
      <c r="H22" s="70">
        <v>0.0006990740740740741</v>
      </c>
      <c r="I22" s="76">
        <f t="shared" si="0"/>
        <v>0.019934027777777776</v>
      </c>
      <c r="J22" s="41">
        <v>2</v>
      </c>
      <c r="K22" s="41">
        <v>3</v>
      </c>
      <c r="L22" s="41">
        <v>1</v>
      </c>
      <c r="M22" s="41"/>
      <c r="N22" s="42">
        <f t="shared" si="1"/>
        <v>6</v>
      </c>
      <c r="O22" s="76">
        <f t="shared" si="2"/>
        <v>0.024100694444444442</v>
      </c>
      <c r="P22" s="76"/>
      <c r="Q22" s="44" t="s">
        <v>5</v>
      </c>
      <c r="R22" s="64">
        <f t="shared" si="3"/>
        <v>0.004166666666666667</v>
      </c>
      <c r="S22" s="71">
        <f t="shared" si="4"/>
        <v>6</v>
      </c>
    </row>
    <row r="23" spans="1:19" ht="18">
      <c r="A23" s="65" t="s">
        <v>119</v>
      </c>
      <c r="B23" s="66">
        <v>5</v>
      </c>
      <c r="C23" s="67" t="s">
        <v>41</v>
      </c>
      <c r="D23" s="68">
        <v>1996</v>
      </c>
      <c r="E23" s="69">
        <v>1</v>
      </c>
      <c r="F23" s="67" t="s">
        <v>37</v>
      </c>
      <c r="G23" s="70">
        <v>0.022040509259259256</v>
      </c>
      <c r="H23" s="70">
        <v>0.001741898148148148</v>
      </c>
      <c r="I23" s="76">
        <f t="shared" si="0"/>
        <v>0.020298611111111108</v>
      </c>
      <c r="J23" s="41">
        <v>1</v>
      </c>
      <c r="K23" s="41">
        <v>3</v>
      </c>
      <c r="L23" s="41">
        <v>2</v>
      </c>
      <c r="M23" s="41" t="s">
        <v>5</v>
      </c>
      <c r="N23" s="42">
        <f t="shared" si="1"/>
        <v>6</v>
      </c>
      <c r="O23" s="76">
        <f t="shared" si="2"/>
        <v>0.024465277777777773</v>
      </c>
      <c r="P23" s="76"/>
      <c r="Q23" s="44" t="s">
        <v>5</v>
      </c>
      <c r="R23" s="64">
        <f t="shared" si="3"/>
        <v>0.004166666666666667</v>
      </c>
      <c r="S23" s="71">
        <f t="shared" si="4"/>
        <v>6</v>
      </c>
    </row>
    <row r="24" spans="1:19" ht="18">
      <c r="A24" s="65" t="s">
        <v>119</v>
      </c>
      <c r="B24" s="66">
        <v>6</v>
      </c>
      <c r="C24" s="67" t="s">
        <v>42</v>
      </c>
      <c r="D24" s="68">
        <v>1995</v>
      </c>
      <c r="E24" s="69">
        <v>1</v>
      </c>
      <c r="F24" s="67" t="s">
        <v>37</v>
      </c>
      <c r="G24" s="70">
        <v>0.022369212962962962</v>
      </c>
      <c r="H24" s="70">
        <v>0.0020914351851851853</v>
      </c>
      <c r="I24" s="76">
        <f t="shared" si="0"/>
        <v>0.020277777777777777</v>
      </c>
      <c r="J24" s="41">
        <v>3</v>
      </c>
      <c r="K24" s="41">
        <v>2</v>
      </c>
      <c r="L24" s="41">
        <v>3</v>
      </c>
      <c r="M24" s="41" t="s">
        <v>5</v>
      </c>
      <c r="N24" s="42">
        <f t="shared" si="1"/>
        <v>8</v>
      </c>
      <c r="O24" s="76">
        <f t="shared" si="2"/>
        <v>0.025833333333333333</v>
      </c>
      <c r="P24" s="76"/>
      <c r="Q24" s="44" t="s">
        <v>5</v>
      </c>
      <c r="R24" s="64">
        <f t="shared" si="3"/>
        <v>0.005555555555555556</v>
      </c>
      <c r="S24" s="71">
        <f t="shared" si="4"/>
        <v>8</v>
      </c>
    </row>
    <row r="25" spans="1:19" ht="18">
      <c r="A25" s="65" t="s">
        <v>5</v>
      </c>
      <c r="B25" s="66">
        <v>1</v>
      </c>
      <c r="C25" s="67" t="s">
        <v>33</v>
      </c>
      <c r="D25" s="68">
        <v>1996</v>
      </c>
      <c r="E25" s="69">
        <v>2</v>
      </c>
      <c r="F25" s="67" t="s">
        <v>34</v>
      </c>
      <c r="G25" s="70" t="s">
        <v>118</v>
      </c>
      <c r="H25" s="70" t="s">
        <v>5</v>
      </c>
      <c r="I25" s="62" t="s">
        <v>5</v>
      </c>
      <c r="J25" s="41"/>
      <c r="K25" s="41"/>
      <c r="L25" s="41"/>
      <c r="M25" s="41"/>
      <c r="N25" s="42" t="s">
        <v>5</v>
      </c>
      <c r="O25" s="42" t="s">
        <v>5</v>
      </c>
      <c r="P25" s="62" t="str">
        <f>I25</f>
        <v> </v>
      </c>
      <c r="Q25" s="44" t="s">
        <v>5</v>
      </c>
      <c r="R25" s="73"/>
      <c r="S25" s="74"/>
    </row>
    <row r="26" spans="1:18" ht="15">
      <c r="A26" s="45"/>
      <c r="B26" s="46" t="s">
        <v>107</v>
      </c>
      <c r="D26" s="1" t="s">
        <v>108</v>
      </c>
      <c r="E26" s="75">
        <v>1</v>
      </c>
      <c r="G26" s="4"/>
      <c r="H26" s="4"/>
      <c r="I26" s="5"/>
      <c r="J26" s="5"/>
      <c r="K26" s="5"/>
      <c r="L26" s="6"/>
      <c r="M26" s="6"/>
      <c r="N26" s="6"/>
      <c r="O26" s="6"/>
      <c r="P26" s="7"/>
      <c r="Q26" s="5"/>
      <c r="R26" s="5"/>
    </row>
    <row r="27" spans="1:18" ht="14.25">
      <c r="A27" s="45"/>
      <c r="B27" s="46" t="s">
        <v>109</v>
      </c>
      <c r="D27" s="1" t="s">
        <v>108</v>
      </c>
      <c r="E27" s="2"/>
      <c r="G27" s="4"/>
      <c r="H27" s="4"/>
      <c r="I27" s="8"/>
      <c r="J27" s="8"/>
      <c r="K27" s="8"/>
      <c r="L27" s="9"/>
      <c r="M27" s="9"/>
      <c r="N27" s="9"/>
      <c r="O27" s="9"/>
      <c r="P27" s="10"/>
      <c r="Q27" s="8"/>
      <c r="R27" s="8"/>
    </row>
    <row r="28" spans="1:18" ht="14.25">
      <c r="A28" s="45"/>
      <c r="B28" s="46" t="s">
        <v>110</v>
      </c>
      <c r="D28" s="11"/>
      <c r="E28" s="2"/>
      <c r="G28" s="4"/>
      <c r="H28" s="4"/>
      <c r="I28" s="8"/>
      <c r="J28" s="8"/>
      <c r="K28" s="8"/>
      <c r="L28" s="9"/>
      <c r="M28" s="9"/>
      <c r="N28" s="9"/>
      <c r="O28" s="9"/>
      <c r="P28" s="10"/>
      <c r="Q28" s="8"/>
      <c r="R28" s="8"/>
    </row>
    <row r="29" spans="1:18" ht="14.25">
      <c r="A29" s="45"/>
      <c r="B29" s="46" t="s">
        <v>111</v>
      </c>
      <c r="D29" s="1" t="s">
        <v>5</v>
      </c>
      <c r="E29" s="2"/>
      <c r="G29" s="4"/>
      <c r="H29" s="4"/>
      <c r="I29" s="8"/>
      <c r="J29" s="8"/>
      <c r="K29" s="8"/>
      <c r="L29" s="9"/>
      <c r="M29" s="9"/>
      <c r="N29" s="9"/>
      <c r="O29" s="9"/>
      <c r="P29" s="10"/>
      <c r="Q29" s="8"/>
      <c r="R29" s="8"/>
    </row>
    <row r="30" spans="1:18" ht="14.25">
      <c r="A30" s="45"/>
      <c r="B30" s="46"/>
      <c r="D30" s="11"/>
      <c r="E30" s="2"/>
      <c r="G30" s="4"/>
      <c r="H30" s="4"/>
      <c r="I30" s="8"/>
      <c r="J30" s="8"/>
      <c r="K30" s="8"/>
      <c r="L30" s="9"/>
      <c r="M30" s="9"/>
      <c r="N30" s="9"/>
      <c r="O30" s="9"/>
      <c r="P30" s="10"/>
      <c r="Q30" s="8"/>
      <c r="R30" s="8"/>
    </row>
    <row r="31" spans="2:15" ht="15.75">
      <c r="B31" s="47"/>
      <c r="C31" s="48"/>
      <c r="D31" s="37"/>
      <c r="E31" s="49"/>
      <c r="F31" s="50"/>
      <c r="G31" s="50"/>
      <c r="H31" s="51"/>
      <c r="I31" s="50"/>
      <c r="J31" s="50"/>
      <c r="K31" s="50"/>
      <c r="L31" s="52"/>
      <c r="M31" s="53"/>
      <c r="N31" s="11"/>
      <c r="O31" s="11"/>
    </row>
    <row r="32" spans="2:16" ht="14.25">
      <c r="B32" s="20" t="s">
        <v>112</v>
      </c>
      <c r="P32" s="54"/>
    </row>
    <row r="33" spans="2:16" ht="14.25">
      <c r="B33" s="20" t="s">
        <v>113</v>
      </c>
      <c r="P33" s="54"/>
    </row>
    <row r="34" spans="2:16" ht="12.75">
      <c r="B34" s="3" t="s">
        <v>114</v>
      </c>
      <c r="P34" s="54"/>
    </row>
    <row r="35" spans="2:16" ht="14.25">
      <c r="B35" s="20" t="s">
        <v>115</v>
      </c>
      <c r="P35" s="54"/>
    </row>
    <row r="36" spans="2:16" ht="14.25">
      <c r="B36" s="20" t="s">
        <v>116</v>
      </c>
      <c r="P36" s="54"/>
    </row>
    <row r="37" spans="1:18" ht="14.25">
      <c r="A37" s="45"/>
      <c r="B37" s="20" t="s">
        <v>5</v>
      </c>
      <c r="C37" s="3" t="s">
        <v>117</v>
      </c>
      <c r="E37" s="11"/>
      <c r="F37" s="2"/>
      <c r="H37" s="4"/>
      <c r="I37" s="4"/>
      <c r="J37" s="4"/>
      <c r="K37" s="4"/>
      <c r="L37" s="9"/>
      <c r="M37" s="9"/>
      <c r="N37" s="9"/>
      <c r="O37" s="9"/>
      <c r="P37" s="10"/>
      <c r="Q37" s="8"/>
      <c r="R37" s="8"/>
    </row>
    <row r="59" spans="18:19" ht="15">
      <c r="R59" s="64" t="e">
        <f>TIME(0,N25,0)</f>
        <v>#VALUE!</v>
      </c>
      <c r="S59" s="71" t="str">
        <f>N25</f>
        <v> </v>
      </c>
    </row>
  </sheetData>
  <sheetProtection/>
  <mergeCells count="2">
    <mergeCell ref="A10:L10"/>
    <mergeCell ref="J14:N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54"/>
  <sheetViews>
    <sheetView view="pageBreakPreview" zoomScale="75" zoomScaleNormal="70" zoomScaleSheetLayoutView="75" zoomScalePageLayoutView="0" workbookViewId="0" topLeftCell="A1">
      <selection activeCell="K27" sqref="K27"/>
    </sheetView>
  </sheetViews>
  <sheetFormatPr defaultColWidth="9.140625" defaultRowHeight="12.75"/>
  <cols>
    <col min="1" max="1" width="5.00390625" style="3" customWidth="1"/>
    <col min="2" max="2" width="6.57421875" style="3" customWidth="1"/>
    <col min="3" max="3" width="28.00390625" style="3" customWidth="1"/>
    <col min="4" max="4" width="7.57421875" style="3" bestFit="1" customWidth="1"/>
    <col min="5" max="5" width="7.7109375" style="3" customWidth="1"/>
    <col min="6" max="6" width="37.57421875" style="3" customWidth="1"/>
    <col min="7" max="7" width="13.8515625" style="3" hidden="1" customWidth="1"/>
    <col min="8" max="8" width="12.7109375" style="3" hidden="1" customWidth="1"/>
    <col min="9" max="9" width="13.140625" style="3" customWidth="1"/>
    <col min="10" max="10" width="3.57421875" style="3" customWidth="1"/>
    <col min="11" max="11" width="3.8515625" style="3" customWidth="1"/>
    <col min="12" max="14" width="4.140625" style="3" customWidth="1"/>
    <col min="15" max="15" width="12.140625" style="3" bestFit="1" customWidth="1"/>
    <col min="16" max="16" width="14.8515625" style="3" customWidth="1"/>
    <col min="17" max="17" width="7.7109375" style="3" customWidth="1"/>
    <col min="18" max="18" width="13.8515625" style="3" hidden="1" customWidth="1"/>
    <col min="19" max="20" width="0" style="3" hidden="1" customWidth="1"/>
    <col min="21" max="16384" width="9.140625" style="3" customWidth="1"/>
  </cols>
  <sheetData>
    <row r="1" ht="18">
      <c r="A1" s="12" t="s">
        <v>0</v>
      </c>
    </row>
    <row r="2" ht="18">
      <c r="A2" s="13" t="s">
        <v>1</v>
      </c>
    </row>
    <row r="3" spans="1:2" ht="15.75">
      <c r="A3" s="14" t="s">
        <v>129</v>
      </c>
      <c r="B3" s="15"/>
    </row>
    <row r="4" spans="1:2" ht="15.75">
      <c r="A4" s="14" t="s">
        <v>130</v>
      </c>
      <c r="B4" s="15"/>
    </row>
    <row r="5" ht="18">
      <c r="A5" s="16" t="s">
        <v>3</v>
      </c>
    </row>
    <row r="6" spans="1:2" ht="18">
      <c r="A6" s="17" t="s">
        <v>4</v>
      </c>
      <c r="B6" s="17"/>
    </row>
    <row r="7" ht="12.75">
      <c r="A7" s="3" t="s">
        <v>5</v>
      </c>
    </row>
    <row r="8" spans="1:12" ht="18">
      <c r="A8" s="17" t="s">
        <v>131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8">
      <c r="A9" s="18" t="s">
        <v>128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8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2" ht="15.75">
      <c r="A11" s="20" t="s">
        <v>6</v>
      </c>
      <c r="B11" s="21"/>
    </row>
    <row r="12" spans="1:2" ht="15.75">
      <c r="A12" s="20" t="s">
        <v>7</v>
      </c>
      <c r="B12" s="21"/>
    </row>
    <row r="13" spans="1:2" ht="15.75">
      <c r="A13" s="20" t="s">
        <v>8</v>
      </c>
      <c r="B13" s="21"/>
    </row>
    <row r="14" spans="1:18" ht="12.75">
      <c r="A14" s="22" t="s">
        <v>132</v>
      </c>
      <c r="B14" s="22" t="s">
        <v>9</v>
      </c>
      <c r="C14" s="22" t="s">
        <v>10</v>
      </c>
      <c r="D14" s="22" t="s">
        <v>11</v>
      </c>
      <c r="E14" s="22" t="s">
        <v>12</v>
      </c>
      <c r="F14" s="23" t="s">
        <v>13</v>
      </c>
      <c r="G14" s="24" t="s">
        <v>14</v>
      </c>
      <c r="H14" s="24" t="s">
        <v>14</v>
      </c>
      <c r="I14" s="25" t="s">
        <v>15</v>
      </c>
      <c r="J14" s="78" t="s">
        <v>16</v>
      </c>
      <c r="K14" s="79"/>
      <c r="L14" s="79"/>
      <c r="M14" s="79"/>
      <c r="N14" s="80"/>
      <c r="O14" s="24" t="s">
        <v>121</v>
      </c>
      <c r="P14" s="25" t="s">
        <v>17</v>
      </c>
      <c r="Q14" s="25" t="s">
        <v>18</v>
      </c>
      <c r="R14" s="25" t="s">
        <v>5</v>
      </c>
    </row>
    <row r="15" spans="1:18" ht="12.75">
      <c r="A15" s="26" t="s">
        <v>133</v>
      </c>
      <c r="B15" s="26" t="s">
        <v>19</v>
      </c>
      <c r="C15" s="26" t="s">
        <v>5</v>
      </c>
      <c r="D15" s="26" t="s">
        <v>20</v>
      </c>
      <c r="E15" s="26" t="s">
        <v>21</v>
      </c>
      <c r="F15" s="27" t="s">
        <v>22</v>
      </c>
      <c r="G15" s="28" t="s">
        <v>23</v>
      </c>
      <c r="H15" s="28" t="s">
        <v>24</v>
      </c>
      <c r="I15" s="29" t="s">
        <v>25</v>
      </c>
      <c r="J15" s="30" t="s">
        <v>26</v>
      </c>
      <c r="K15" s="30" t="s">
        <v>27</v>
      </c>
      <c r="L15" s="30" t="s">
        <v>26</v>
      </c>
      <c r="M15" s="30" t="s">
        <v>27</v>
      </c>
      <c r="N15" s="31" t="s">
        <v>28</v>
      </c>
      <c r="O15" s="31"/>
      <c r="P15" s="29" t="s">
        <v>29</v>
      </c>
      <c r="Q15" s="32" t="s">
        <v>30</v>
      </c>
      <c r="R15" s="32" t="s">
        <v>5</v>
      </c>
    </row>
    <row r="16" spans="1:18" ht="12.75">
      <c r="A16" s="33"/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5"/>
      <c r="O16" s="35"/>
      <c r="P16" s="34"/>
      <c r="Q16" s="34"/>
      <c r="R16" s="34"/>
    </row>
    <row r="17" spans="1:7" ht="18">
      <c r="A17" s="11"/>
      <c r="B17" s="11"/>
      <c r="C17" s="12" t="s">
        <v>44</v>
      </c>
      <c r="D17" s="11"/>
      <c r="E17" s="2"/>
      <c r="G17" s="3" t="s">
        <v>5</v>
      </c>
    </row>
    <row r="18" ht="18">
      <c r="C18" s="12" t="s">
        <v>45</v>
      </c>
    </row>
    <row r="19" spans="1:20" ht="18">
      <c r="A19" s="65">
        <v>1</v>
      </c>
      <c r="B19" s="66">
        <v>12</v>
      </c>
      <c r="C19" s="67" t="s">
        <v>51</v>
      </c>
      <c r="D19" s="68">
        <v>1994</v>
      </c>
      <c r="E19" s="69" t="s">
        <v>36</v>
      </c>
      <c r="F19" s="67" t="s">
        <v>34</v>
      </c>
      <c r="G19" s="70">
        <v>0.027471064814814813</v>
      </c>
      <c r="H19" s="70">
        <v>0.004174768518518519</v>
      </c>
      <c r="I19" s="76">
        <f>G19-H19</f>
        <v>0.023296296296296294</v>
      </c>
      <c r="J19" s="41">
        <v>0</v>
      </c>
      <c r="K19" s="41">
        <v>4</v>
      </c>
      <c r="L19" s="41">
        <v>1</v>
      </c>
      <c r="M19" s="41">
        <v>3</v>
      </c>
      <c r="N19" s="42">
        <f>SUM(J19:M19)</f>
        <v>8</v>
      </c>
      <c r="O19" s="76">
        <f>I19+R19</f>
        <v>1.0232962962962964</v>
      </c>
      <c r="P19" s="76">
        <v>0</v>
      </c>
      <c r="Q19" s="43">
        <v>1</v>
      </c>
      <c r="R19" s="43">
        <v>1</v>
      </c>
      <c r="S19" s="43">
        <v>1</v>
      </c>
      <c r="T19" s="43">
        <v>1</v>
      </c>
    </row>
    <row r="20" spans="1:19" ht="18">
      <c r="A20" s="65" t="s">
        <v>119</v>
      </c>
      <c r="B20" s="66">
        <v>10</v>
      </c>
      <c r="C20" s="67" t="s">
        <v>48</v>
      </c>
      <c r="D20" s="68">
        <v>1984</v>
      </c>
      <c r="E20" s="69" t="s">
        <v>49</v>
      </c>
      <c r="F20" s="67" t="s">
        <v>39</v>
      </c>
      <c r="G20" s="70">
        <v>0.027386574074074074</v>
      </c>
      <c r="H20" s="70">
        <v>0.0034710648148148144</v>
      </c>
      <c r="I20" s="76">
        <f>G20-H20</f>
        <v>0.023915509259259258</v>
      </c>
      <c r="J20" s="41">
        <v>0</v>
      </c>
      <c r="K20" s="41">
        <v>1</v>
      </c>
      <c r="L20" s="41">
        <v>2</v>
      </c>
      <c r="M20" s="41">
        <v>0</v>
      </c>
      <c r="N20" s="42">
        <f>SUM(J20:M20)</f>
        <v>3</v>
      </c>
      <c r="O20" s="76">
        <f>I20+R20</f>
        <v>0.02599884259259259</v>
      </c>
      <c r="P20" s="76"/>
      <c r="Q20" s="43">
        <v>1</v>
      </c>
      <c r="R20" s="64">
        <f>TIME(0,N20,0)</f>
        <v>0.0020833333333333333</v>
      </c>
      <c r="S20" s="71">
        <f>N20</f>
        <v>3</v>
      </c>
    </row>
    <row r="21" spans="1:19" ht="18">
      <c r="A21" s="65" t="s">
        <v>119</v>
      </c>
      <c r="B21" s="66">
        <v>11</v>
      </c>
      <c r="C21" s="67" t="s">
        <v>50</v>
      </c>
      <c r="D21" s="68">
        <v>1994</v>
      </c>
      <c r="E21" s="69" t="s">
        <v>36</v>
      </c>
      <c r="F21" s="67" t="s">
        <v>37</v>
      </c>
      <c r="G21" s="70">
        <v>0.027891203703703706</v>
      </c>
      <c r="H21" s="70">
        <v>0.0038275462962962963</v>
      </c>
      <c r="I21" s="76">
        <f>G21-H21</f>
        <v>0.02406365740740741</v>
      </c>
      <c r="J21" s="41">
        <v>0</v>
      </c>
      <c r="K21" s="41">
        <v>2</v>
      </c>
      <c r="L21" s="41">
        <v>1</v>
      </c>
      <c r="M21" s="41">
        <v>3</v>
      </c>
      <c r="N21" s="42">
        <f>SUM(J21:M21)</f>
        <v>6</v>
      </c>
      <c r="O21" s="76">
        <f>I21+R21</f>
        <v>0.028230324074074074</v>
      </c>
      <c r="P21" s="76"/>
      <c r="Q21" s="43"/>
      <c r="R21" s="64">
        <f>TIME(0,N21,0)</f>
        <v>0.004166666666666667</v>
      </c>
      <c r="S21" s="71">
        <f>N21</f>
        <v>6</v>
      </c>
    </row>
    <row r="22" spans="1:19" ht="18">
      <c r="A22" s="65" t="s">
        <v>119</v>
      </c>
      <c r="B22" s="66">
        <v>13</v>
      </c>
      <c r="C22" s="67" t="s">
        <v>52</v>
      </c>
      <c r="D22" s="68">
        <v>1993</v>
      </c>
      <c r="E22" s="69" t="s">
        <v>36</v>
      </c>
      <c r="F22" s="67" t="s">
        <v>37</v>
      </c>
      <c r="G22" s="70">
        <v>0.03032175925925926</v>
      </c>
      <c r="H22" s="70">
        <v>0.004519675925925926</v>
      </c>
      <c r="I22" s="76">
        <f>G22-H22</f>
        <v>0.025802083333333333</v>
      </c>
      <c r="J22" s="41">
        <v>1</v>
      </c>
      <c r="K22" s="41">
        <v>2</v>
      </c>
      <c r="L22" s="41">
        <v>1</v>
      </c>
      <c r="M22" s="41">
        <v>1</v>
      </c>
      <c r="N22" s="42">
        <f>SUM(J22:M22)</f>
        <v>5</v>
      </c>
      <c r="O22" s="76">
        <f>I22+R22</f>
        <v>0.029274305555555553</v>
      </c>
      <c r="P22" s="76"/>
      <c r="Q22" s="43" t="s">
        <v>5</v>
      </c>
      <c r="R22" s="64">
        <f>TIME(0,N22,0)</f>
        <v>0.003472222222222222</v>
      </c>
      <c r="S22" s="71">
        <f>N22</f>
        <v>5</v>
      </c>
    </row>
    <row r="23" spans="1:19" ht="18">
      <c r="A23" s="65" t="s">
        <v>119</v>
      </c>
      <c r="B23" s="66">
        <v>9</v>
      </c>
      <c r="C23" s="67" t="s">
        <v>47</v>
      </c>
      <c r="D23" s="68">
        <v>1994</v>
      </c>
      <c r="E23" s="69" t="s">
        <v>36</v>
      </c>
      <c r="F23" s="67" t="s">
        <v>37</v>
      </c>
      <c r="G23" s="70">
        <v>0.029393518518518517</v>
      </c>
      <c r="H23" s="70">
        <v>0.0031296296296296298</v>
      </c>
      <c r="I23" s="76">
        <f>G23-H23</f>
        <v>0.026263888888888885</v>
      </c>
      <c r="J23" s="41">
        <v>3</v>
      </c>
      <c r="K23" s="41">
        <v>2</v>
      </c>
      <c r="L23" s="41">
        <v>3</v>
      </c>
      <c r="M23" s="41">
        <v>2</v>
      </c>
      <c r="N23" s="42">
        <f>SUM(J23:M23)</f>
        <v>10</v>
      </c>
      <c r="O23" s="76">
        <f>I23+R23</f>
        <v>0.033208333333333326</v>
      </c>
      <c r="P23" s="76"/>
      <c r="Q23" s="43" t="s">
        <v>5</v>
      </c>
      <c r="R23" s="64">
        <f>TIME(0,N23,0)</f>
        <v>0.006944444444444444</v>
      </c>
      <c r="S23" s="71">
        <f>N23</f>
        <v>10</v>
      </c>
    </row>
    <row r="24" spans="1:19" ht="18">
      <c r="A24" s="65"/>
      <c r="B24" s="66">
        <v>8</v>
      </c>
      <c r="C24" s="67" t="s">
        <v>46</v>
      </c>
      <c r="D24" s="68">
        <v>1993</v>
      </c>
      <c r="E24" s="69" t="s">
        <v>5</v>
      </c>
      <c r="F24" s="67" t="s">
        <v>39</v>
      </c>
      <c r="G24" s="70" t="s">
        <v>118</v>
      </c>
      <c r="H24" s="70" t="s">
        <v>5</v>
      </c>
      <c r="I24" s="62" t="s">
        <v>5</v>
      </c>
      <c r="J24" s="41" t="s">
        <v>5</v>
      </c>
      <c r="K24" s="41" t="s">
        <v>5</v>
      </c>
      <c r="L24" s="41" t="s">
        <v>5</v>
      </c>
      <c r="M24" s="41" t="s">
        <v>5</v>
      </c>
      <c r="N24" s="42" t="s">
        <v>5</v>
      </c>
      <c r="O24" s="42"/>
      <c r="P24" s="62" t="s">
        <v>5</v>
      </c>
      <c r="Q24" s="43" t="s">
        <v>5</v>
      </c>
      <c r="R24" s="73"/>
      <c r="S24" s="74"/>
    </row>
    <row r="25" spans="1:18" ht="15">
      <c r="A25" s="45"/>
      <c r="B25" s="46" t="s">
        <v>107</v>
      </c>
      <c r="D25" s="1" t="s">
        <v>108</v>
      </c>
      <c r="E25" s="75">
        <v>8</v>
      </c>
      <c r="G25" s="4"/>
      <c r="H25" s="4"/>
      <c r="I25" s="5"/>
      <c r="J25" s="5"/>
      <c r="K25" s="5"/>
      <c r="L25" s="6"/>
      <c r="M25" s="6"/>
      <c r="N25" s="6"/>
      <c r="O25" s="6"/>
      <c r="P25" s="7"/>
      <c r="Q25" s="5"/>
      <c r="R25" s="5"/>
    </row>
    <row r="26" spans="1:18" ht="14.25">
      <c r="A26" s="45"/>
      <c r="B26" s="46" t="s">
        <v>109</v>
      </c>
      <c r="D26" s="1" t="s">
        <v>108</v>
      </c>
      <c r="E26" s="2"/>
      <c r="G26" s="4"/>
      <c r="H26" s="4"/>
      <c r="I26" s="8"/>
      <c r="J26" s="8"/>
      <c r="K26" s="8"/>
      <c r="L26" s="9"/>
      <c r="M26" s="9"/>
      <c r="N26" s="9"/>
      <c r="O26" s="9"/>
      <c r="P26" s="10"/>
      <c r="Q26" s="8"/>
      <c r="R26" s="8"/>
    </row>
    <row r="27" spans="1:18" ht="14.25">
      <c r="A27" s="45"/>
      <c r="B27" s="46" t="s">
        <v>110</v>
      </c>
      <c r="D27" s="11"/>
      <c r="E27" s="2"/>
      <c r="G27" s="4"/>
      <c r="H27" s="4"/>
      <c r="I27" s="8"/>
      <c r="J27" s="8"/>
      <c r="K27" s="8"/>
      <c r="L27" s="9"/>
      <c r="M27" s="9"/>
      <c r="N27" s="9"/>
      <c r="O27" s="9"/>
      <c r="P27" s="10"/>
      <c r="Q27" s="8"/>
      <c r="R27" s="8"/>
    </row>
    <row r="28" spans="1:18" ht="14.25">
      <c r="A28" s="45"/>
      <c r="B28" s="46" t="s">
        <v>111</v>
      </c>
      <c r="D28" s="1" t="s">
        <v>5</v>
      </c>
      <c r="E28" s="2"/>
      <c r="G28" s="4"/>
      <c r="H28" s="4"/>
      <c r="I28" s="8"/>
      <c r="J28" s="8"/>
      <c r="K28" s="8"/>
      <c r="L28" s="9"/>
      <c r="M28" s="9"/>
      <c r="N28" s="9"/>
      <c r="O28" s="9"/>
      <c r="P28" s="10"/>
      <c r="Q28" s="8"/>
      <c r="R28" s="8"/>
    </row>
    <row r="29" spans="1:18" ht="14.25">
      <c r="A29" s="45"/>
      <c r="B29" s="46"/>
      <c r="D29" s="11"/>
      <c r="E29" s="2"/>
      <c r="G29" s="4"/>
      <c r="H29" s="4"/>
      <c r="I29" s="8"/>
      <c r="J29" s="8"/>
      <c r="K29" s="8"/>
      <c r="L29" s="9"/>
      <c r="M29" s="9"/>
      <c r="N29" s="9"/>
      <c r="O29" s="9"/>
      <c r="P29" s="10"/>
      <c r="Q29" s="8"/>
      <c r="R29" s="8"/>
    </row>
    <row r="30" spans="2:15" ht="15.75">
      <c r="B30" s="47"/>
      <c r="C30" s="48"/>
      <c r="D30" s="37"/>
      <c r="E30" s="49"/>
      <c r="F30" s="50"/>
      <c r="G30" s="50"/>
      <c r="H30" s="51"/>
      <c r="I30" s="50"/>
      <c r="J30" s="50"/>
      <c r="K30" s="50"/>
      <c r="L30" s="52"/>
      <c r="M30" s="53"/>
      <c r="N30" s="11"/>
      <c r="O30" s="11"/>
    </row>
    <row r="31" spans="2:16" ht="14.25">
      <c r="B31" s="20" t="s">
        <v>112</v>
      </c>
      <c r="P31" s="54"/>
    </row>
    <row r="32" spans="2:16" ht="14.25">
      <c r="B32" s="20" t="s">
        <v>113</v>
      </c>
      <c r="P32" s="54"/>
    </row>
    <row r="33" spans="2:16" ht="12.75">
      <c r="B33" s="3" t="s">
        <v>114</v>
      </c>
      <c r="P33" s="54"/>
    </row>
    <row r="34" spans="2:16" ht="14.25">
      <c r="B34" s="20" t="s">
        <v>115</v>
      </c>
      <c r="P34" s="54"/>
    </row>
    <row r="35" spans="2:16" ht="14.25">
      <c r="B35" s="20" t="s">
        <v>116</v>
      </c>
      <c r="P35" s="54"/>
    </row>
    <row r="36" spans="1:18" ht="14.25">
      <c r="A36" s="45"/>
      <c r="B36" s="20" t="s">
        <v>5</v>
      </c>
      <c r="C36" s="3" t="s">
        <v>117</v>
      </c>
      <c r="E36" s="11"/>
      <c r="F36" s="2"/>
      <c r="H36" s="4"/>
      <c r="I36" s="4"/>
      <c r="J36" s="4"/>
      <c r="K36" s="4"/>
      <c r="L36" s="9"/>
      <c r="M36" s="9"/>
      <c r="N36" s="9"/>
      <c r="O36" s="9"/>
      <c r="P36" s="10"/>
      <c r="Q36" s="8"/>
      <c r="R36" s="8"/>
    </row>
    <row r="54" spans="1:19" ht="15">
      <c r="A54" s="11" t="s">
        <v>5</v>
      </c>
      <c r="R54" s="64" t="e">
        <f>TIME(0,N24,0)</f>
        <v>#VALUE!</v>
      </c>
      <c r="S54" s="3" t="str">
        <f>N24</f>
        <v> </v>
      </c>
    </row>
  </sheetData>
  <sheetProtection/>
  <mergeCells count="2">
    <mergeCell ref="A10:L10"/>
    <mergeCell ref="J14:N1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101"/>
  <sheetViews>
    <sheetView view="pageBreakPreview" zoomScale="75" zoomScaleNormal="75" zoomScaleSheetLayoutView="75" zoomScalePageLayoutView="0" workbookViewId="0" topLeftCell="A5">
      <selection activeCell="P15" sqref="P15:P32"/>
    </sheetView>
  </sheetViews>
  <sheetFormatPr defaultColWidth="9.140625" defaultRowHeight="12.75"/>
  <cols>
    <col min="1" max="1" width="5.00390625" style="3" customWidth="1"/>
    <col min="2" max="2" width="6.57421875" style="3" customWidth="1"/>
    <col min="3" max="3" width="32.421875" style="3" customWidth="1"/>
    <col min="4" max="4" width="9.140625" style="3" customWidth="1"/>
    <col min="5" max="5" width="7.7109375" style="3" customWidth="1"/>
    <col min="6" max="6" width="39.140625" style="3" customWidth="1"/>
    <col min="7" max="7" width="12.00390625" style="3" hidden="1" customWidth="1"/>
    <col min="8" max="8" width="12.7109375" style="3" hidden="1" customWidth="1"/>
    <col min="9" max="9" width="12.421875" style="3" customWidth="1"/>
    <col min="10" max="10" width="3.57421875" style="3" customWidth="1"/>
    <col min="11" max="11" width="3.8515625" style="3" customWidth="1"/>
    <col min="12" max="14" width="4.140625" style="3" customWidth="1"/>
    <col min="15" max="15" width="16.7109375" style="3" customWidth="1"/>
    <col min="16" max="16" width="15.8515625" style="3" customWidth="1"/>
    <col min="17" max="17" width="7.7109375" style="3" customWidth="1"/>
    <col min="18" max="18" width="13.7109375" style="3" hidden="1" customWidth="1"/>
    <col min="19" max="19" width="0" style="3" hidden="1" customWidth="1"/>
    <col min="20" max="16384" width="9.140625" style="3" customWidth="1"/>
  </cols>
  <sheetData>
    <row r="1" ht="18">
      <c r="A1" s="12" t="s">
        <v>0</v>
      </c>
    </row>
    <row r="2" ht="18">
      <c r="A2" s="13" t="s">
        <v>1</v>
      </c>
    </row>
    <row r="3" spans="1:2" ht="15.75">
      <c r="A3" s="14" t="s">
        <v>2</v>
      </c>
      <c r="B3" s="15"/>
    </row>
    <row r="4" ht="18">
      <c r="A4" s="16" t="s">
        <v>3</v>
      </c>
    </row>
    <row r="5" spans="1:2" ht="18">
      <c r="A5" s="17" t="s">
        <v>4</v>
      </c>
      <c r="B5" s="17"/>
    </row>
    <row r="6" spans="1:12" ht="18">
      <c r="A6" s="17" t="s">
        <v>123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8">
      <c r="A7" s="18" t="s">
        <v>125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2" ht="15.75">
      <c r="A8" s="20" t="s">
        <v>6</v>
      </c>
      <c r="B8" s="21"/>
    </row>
    <row r="9" spans="1:2" ht="15.75">
      <c r="A9" s="20" t="s">
        <v>7</v>
      </c>
      <c r="B9" s="21"/>
    </row>
    <row r="10" spans="1:2" ht="15.75">
      <c r="A10" s="20" t="s">
        <v>8</v>
      </c>
      <c r="B10" s="21"/>
    </row>
    <row r="11" spans="1:18" ht="12.75">
      <c r="A11" s="22" t="s">
        <v>132</v>
      </c>
      <c r="B11" s="22" t="s">
        <v>9</v>
      </c>
      <c r="C11" s="22" t="s">
        <v>10</v>
      </c>
      <c r="D11" s="22" t="s">
        <v>11</v>
      </c>
      <c r="E11" s="22" t="s">
        <v>12</v>
      </c>
      <c r="F11" s="23" t="s">
        <v>13</v>
      </c>
      <c r="G11" s="24" t="s">
        <v>14</v>
      </c>
      <c r="H11" s="24" t="s">
        <v>14</v>
      </c>
      <c r="I11" s="25" t="s">
        <v>15</v>
      </c>
      <c r="J11" s="78" t="s">
        <v>16</v>
      </c>
      <c r="K11" s="79"/>
      <c r="L11" s="79"/>
      <c r="M11" s="79"/>
      <c r="N11" s="80"/>
      <c r="O11" s="24" t="s">
        <v>121</v>
      </c>
      <c r="P11" s="25" t="s">
        <v>17</v>
      </c>
      <c r="Q11" s="25" t="s">
        <v>18</v>
      </c>
      <c r="R11" s="25" t="s">
        <v>5</v>
      </c>
    </row>
    <row r="12" spans="1:18" ht="12.75">
      <c r="A12" s="26" t="s">
        <v>133</v>
      </c>
      <c r="B12" s="26" t="s">
        <v>19</v>
      </c>
      <c r="C12" s="26" t="s">
        <v>5</v>
      </c>
      <c r="D12" s="26" t="s">
        <v>20</v>
      </c>
      <c r="E12" s="26" t="s">
        <v>21</v>
      </c>
      <c r="F12" s="27" t="s">
        <v>22</v>
      </c>
      <c r="G12" s="28" t="s">
        <v>23</v>
      </c>
      <c r="H12" s="28" t="s">
        <v>24</v>
      </c>
      <c r="I12" s="29" t="s">
        <v>25</v>
      </c>
      <c r="J12" s="30" t="s">
        <v>26</v>
      </c>
      <c r="K12" s="30" t="s">
        <v>27</v>
      </c>
      <c r="L12" s="30" t="s">
        <v>26</v>
      </c>
      <c r="M12" s="30" t="s">
        <v>27</v>
      </c>
      <c r="N12" s="31" t="s">
        <v>28</v>
      </c>
      <c r="O12" s="31"/>
      <c r="P12" s="29" t="s">
        <v>29</v>
      </c>
      <c r="Q12" s="32" t="s">
        <v>30</v>
      </c>
      <c r="R12" s="32" t="s">
        <v>5</v>
      </c>
    </row>
    <row r="13" spans="1:18" ht="18">
      <c r="A13" s="11" t="s">
        <v>5</v>
      </c>
      <c r="C13" s="38" t="s">
        <v>44</v>
      </c>
      <c r="D13" s="39"/>
      <c r="E13" s="39"/>
      <c r="F13" s="38"/>
      <c r="G13" s="38"/>
      <c r="I13" s="38"/>
      <c r="J13" s="38"/>
      <c r="K13" s="38"/>
      <c r="L13" s="38"/>
      <c r="M13" s="38"/>
      <c r="N13" s="38"/>
      <c r="O13" s="38"/>
      <c r="P13" s="38"/>
      <c r="Q13" s="38"/>
      <c r="R13" s="61"/>
    </row>
    <row r="14" spans="1:18" ht="18">
      <c r="A14" s="11" t="s">
        <v>5</v>
      </c>
      <c r="B14" s="11" t="s">
        <v>5</v>
      </c>
      <c r="C14" s="38" t="s">
        <v>53</v>
      </c>
      <c r="D14" s="39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61"/>
    </row>
    <row r="15" spans="1:19" ht="18">
      <c r="A15" s="65">
        <v>1</v>
      </c>
      <c r="B15" s="66">
        <v>55</v>
      </c>
      <c r="C15" s="67" t="s">
        <v>76</v>
      </c>
      <c r="D15" s="68">
        <v>1995</v>
      </c>
      <c r="E15" s="69">
        <v>1</v>
      </c>
      <c r="F15" s="67" t="s">
        <v>39</v>
      </c>
      <c r="G15" s="63">
        <v>0.04147222222222222</v>
      </c>
      <c r="H15" s="63">
        <v>0.019105324074074073</v>
      </c>
      <c r="I15" s="76">
        <f aca="true" t="shared" si="0" ref="I15:I37">G15-H15</f>
        <v>0.02236689814814815</v>
      </c>
      <c r="J15" s="41">
        <v>2</v>
      </c>
      <c r="K15" s="41">
        <v>4</v>
      </c>
      <c r="L15" s="41">
        <v>1</v>
      </c>
      <c r="M15" s="41" t="s">
        <v>5</v>
      </c>
      <c r="N15" s="42">
        <f aca="true" t="shared" si="1" ref="N15:N37">SUM(J15:M15)</f>
        <v>7</v>
      </c>
      <c r="O15" s="76">
        <f aca="true" t="shared" si="2" ref="O15:O37">I15+R15</f>
        <v>0.02722800925925926</v>
      </c>
      <c r="P15" s="76">
        <f aca="true" t="shared" si="3" ref="P15:P32">O15-$O$15</f>
        <v>0</v>
      </c>
      <c r="Q15" s="43">
        <v>1</v>
      </c>
      <c r="R15" s="64">
        <f aca="true" t="shared" si="4" ref="R15:R37">TIME(0,N15,0)</f>
        <v>0.004861111111111111</v>
      </c>
      <c r="S15" s="71">
        <f aca="true" t="shared" si="5" ref="S15:S37">N15</f>
        <v>7</v>
      </c>
    </row>
    <row r="16" spans="1:19" ht="18">
      <c r="A16" s="65">
        <v>2</v>
      </c>
      <c r="B16" s="66">
        <v>48</v>
      </c>
      <c r="C16" s="67" t="s">
        <v>69</v>
      </c>
      <c r="D16" s="68">
        <v>1996</v>
      </c>
      <c r="E16" s="69">
        <v>1</v>
      </c>
      <c r="F16" s="67" t="s">
        <v>39</v>
      </c>
      <c r="G16" s="63">
        <v>0.039046296296296294</v>
      </c>
      <c r="H16" s="63">
        <v>0.01666087962962963</v>
      </c>
      <c r="I16" s="76">
        <f t="shared" si="0"/>
        <v>0.022385416666666665</v>
      </c>
      <c r="J16" s="41">
        <v>2</v>
      </c>
      <c r="K16" s="41">
        <v>4</v>
      </c>
      <c r="L16" s="41">
        <v>1</v>
      </c>
      <c r="M16" s="41" t="s">
        <v>5</v>
      </c>
      <c r="N16" s="42">
        <f t="shared" si="1"/>
        <v>7</v>
      </c>
      <c r="O16" s="76">
        <f t="shared" si="2"/>
        <v>0.027246527777777776</v>
      </c>
      <c r="P16" s="76">
        <f t="shared" si="3"/>
        <v>1.8518518518514937E-05</v>
      </c>
      <c r="Q16" s="43">
        <v>1</v>
      </c>
      <c r="R16" s="64">
        <f t="shared" si="4"/>
        <v>0.004861111111111111</v>
      </c>
      <c r="S16" s="71">
        <f t="shared" si="5"/>
        <v>7</v>
      </c>
    </row>
    <row r="17" spans="1:19" ht="18">
      <c r="A17" s="65">
        <v>3</v>
      </c>
      <c r="B17" s="66">
        <v>60</v>
      </c>
      <c r="C17" s="67" t="s">
        <v>81</v>
      </c>
      <c r="D17" s="68">
        <v>1995</v>
      </c>
      <c r="E17" s="69" t="s">
        <v>36</v>
      </c>
      <c r="F17" s="67" t="s">
        <v>39</v>
      </c>
      <c r="G17" s="63">
        <v>0.0433900462962963</v>
      </c>
      <c r="H17" s="63">
        <v>0.020837962962962964</v>
      </c>
      <c r="I17" s="76">
        <f t="shared" si="0"/>
        <v>0.022552083333333337</v>
      </c>
      <c r="J17" s="41">
        <v>2</v>
      </c>
      <c r="K17" s="41">
        <v>3</v>
      </c>
      <c r="L17" s="41">
        <v>2</v>
      </c>
      <c r="M17" s="41" t="s">
        <v>5</v>
      </c>
      <c r="N17" s="42">
        <f t="shared" si="1"/>
        <v>7</v>
      </c>
      <c r="O17" s="76">
        <f t="shared" si="2"/>
        <v>0.02741319444444445</v>
      </c>
      <c r="P17" s="76">
        <f t="shared" si="3"/>
        <v>0.00018518518518518753</v>
      </c>
      <c r="Q17" s="43">
        <v>1</v>
      </c>
      <c r="R17" s="64">
        <f t="shared" si="4"/>
        <v>0.004861111111111111</v>
      </c>
      <c r="S17" s="71">
        <f t="shared" si="5"/>
        <v>7</v>
      </c>
    </row>
    <row r="18" spans="1:19" ht="18">
      <c r="A18" s="65">
        <v>4</v>
      </c>
      <c r="B18" s="66">
        <v>39</v>
      </c>
      <c r="C18" s="67" t="s">
        <v>60</v>
      </c>
      <c r="D18" s="68">
        <v>1995</v>
      </c>
      <c r="E18" s="69">
        <v>1</v>
      </c>
      <c r="F18" s="67" t="s">
        <v>34</v>
      </c>
      <c r="G18" s="63">
        <v>0.03542824074074074</v>
      </c>
      <c r="H18" s="63">
        <v>0.013552083333333333</v>
      </c>
      <c r="I18" s="76">
        <f t="shared" si="0"/>
        <v>0.021876157407407407</v>
      </c>
      <c r="J18" s="41">
        <v>2</v>
      </c>
      <c r="K18" s="41">
        <v>4</v>
      </c>
      <c r="L18" s="41">
        <v>2</v>
      </c>
      <c r="M18" s="41" t="s">
        <v>5</v>
      </c>
      <c r="N18" s="42">
        <f t="shared" si="1"/>
        <v>8</v>
      </c>
      <c r="O18" s="76">
        <f t="shared" si="2"/>
        <v>0.027431712962962963</v>
      </c>
      <c r="P18" s="76">
        <f t="shared" si="3"/>
        <v>0.00020370370370370247</v>
      </c>
      <c r="Q18" s="43">
        <v>1</v>
      </c>
      <c r="R18" s="64">
        <f t="shared" si="4"/>
        <v>0.005555555555555556</v>
      </c>
      <c r="S18" s="71">
        <f t="shared" si="5"/>
        <v>8</v>
      </c>
    </row>
    <row r="19" spans="1:19" ht="18">
      <c r="A19" s="65">
        <v>5</v>
      </c>
      <c r="B19" s="66">
        <v>45</v>
      </c>
      <c r="C19" s="67" t="s">
        <v>66</v>
      </c>
      <c r="D19" s="68">
        <v>1995</v>
      </c>
      <c r="E19" s="69">
        <v>1</v>
      </c>
      <c r="F19" s="67" t="s">
        <v>39</v>
      </c>
      <c r="G19" s="63">
        <v>0.0386400462962963</v>
      </c>
      <c r="H19" s="63">
        <v>0.01562962962962963</v>
      </c>
      <c r="I19" s="76">
        <f t="shared" si="0"/>
        <v>0.02301041666666667</v>
      </c>
      <c r="J19" s="41">
        <v>1</v>
      </c>
      <c r="K19" s="41">
        <v>3</v>
      </c>
      <c r="L19" s="41">
        <v>3</v>
      </c>
      <c r="M19" s="41" t="s">
        <v>5</v>
      </c>
      <c r="N19" s="42">
        <f t="shared" si="1"/>
        <v>7</v>
      </c>
      <c r="O19" s="76">
        <f t="shared" si="2"/>
        <v>0.02787152777777778</v>
      </c>
      <c r="P19" s="76">
        <f t="shared" si="3"/>
        <v>0.000643518518518519</v>
      </c>
      <c r="Q19" s="43">
        <v>1</v>
      </c>
      <c r="R19" s="64">
        <f t="shared" si="4"/>
        <v>0.004861111111111111</v>
      </c>
      <c r="S19" s="71">
        <f t="shared" si="5"/>
        <v>7</v>
      </c>
    </row>
    <row r="20" spans="1:19" ht="18">
      <c r="A20" s="65">
        <v>6</v>
      </c>
      <c r="B20" s="66">
        <v>35</v>
      </c>
      <c r="C20" s="67" t="s">
        <v>56</v>
      </c>
      <c r="D20" s="68">
        <v>1995</v>
      </c>
      <c r="E20" s="69">
        <v>1</v>
      </c>
      <c r="F20" s="67" t="s">
        <v>39</v>
      </c>
      <c r="G20" s="63">
        <v>0.03402314814814815</v>
      </c>
      <c r="H20" s="63">
        <v>0.012158564814814815</v>
      </c>
      <c r="I20" s="76">
        <f t="shared" si="0"/>
        <v>0.021864583333333333</v>
      </c>
      <c r="J20" s="41">
        <v>3</v>
      </c>
      <c r="K20" s="41">
        <v>3</v>
      </c>
      <c r="L20" s="41">
        <v>3</v>
      </c>
      <c r="M20" s="41" t="s">
        <v>5</v>
      </c>
      <c r="N20" s="42">
        <f t="shared" si="1"/>
        <v>9</v>
      </c>
      <c r="O20" s="76">
        <f t="shared" si="2"/>
        <v>0.02811458333333333</v>
      </c>
      <c r="P20" s="76">
        <f t="shared" si="3"/>
        <v>0.0008865740740740709</v>
      </c>
      <c r="Q20" s="43">
        <v>1</v>
      </c>
      <c r="R20" s="64">
        <f t="shared" si="4"/>
        <v>0.0062499999999999995</v>
      </c>
      <c r="S20" s="71">
        <f t="shared" si="5"/>
        <v>9</v>
      </c>
    </row>
    <row r="21" spans="1:19" ht="18">
      <c r="A21" s="65">
        <v>7</v>
      </c>
      <c r="B21" s="66">
        <v>42</v>
      </c>
      <c r="C21" s="67" t="s">
        <v>63</v>
      </c>
      <c r="D21" s="68">
        <v>1995</v>
      </c>
      <c r="E21" s="69" t="s">
        <v>36</v>
      </c>
      <c r="F21" s="67" t="s">
        <v>39</v>
      </c>
      <c r="G21" s="63">
        <v>0.03593981481481481</v>
      </c>
      <c r="H21" s="63">
        <v>0.014583333333333332</v>
      </c>
      <c r="I21" s="76">
        <f t="shared" si="0"/>
        <v>0.021356481481481483</v>
      </c>
      <c r="J21" s="41">
        <v>4</v>
      </c>
      <c r="K21" s="41">
        <v>4</v>
      </c>
      <c r="L21" s="41">
        <v>2</v>
      </c>
      <c r="M21" s="41" t="s">
        <v>5</v>
      </c>
      <c r="N21" s="42">
        <f t="shared" si="1"/>
        <v>10</v>
      </c>
      <c r="O21" s="76">
        <f t="shared" si="2"/>
        <v>0.028300925925925927</v>
      </c>
      <c r="P21" s="76">
        <f t="shared" si="3"/>
        <v>0.0010729166666666665</v>
      </c>
      <c r="Q21" s="43">
        <v>1</v>
      </c>
      <c r="R21" s="64">
        <f t="shared" si="4"/>
        <v>0.006944444444444444</v>
      </c>
      <c r="S21" s="71">
        <f t="shared" si="5"/>
        <v>10</v>
      </c>
    </row>
    <row r="22" spans="1:19" ht="18">
      <c r="A22" s="65">
        <v>8</v>
      </c>
      <c r="B22" s="66">
        <v>61</v>
      </c>
      <c r="C22" s="67" t="s">
        <v>82</v>
      </c>
      <c r="D22" s="68">
        <v>1996</v>
      </c>
      <c r="E22" s="69">
        <v>1</v>
      </c>
      <c r="F22" s="67" t="s">
        <v>39</v>
      </c>
      <c r="G22" s="63">
        <v>0.04341087962962963</v>
      </c>
      <c r="H22" s="63">
        <v>0.021186342592592593</v>
      </c>
      <c r="I22" s="76">
        <f t="shared" si="0"/>
        <v>0.02222453703703704</v>
      </c>
      <c r="J22" s="41">
        <v>2</v>
      </c>
      <c r="K22" s="41">
        <v>3</v>
      </c>
      <c r="L22" s="41">
        <v>4</v>
      </c>
      <c r="M22" s="41" t="s">
        <v>5</v>
      </c>
      <c r="N22" s="42">
        <f t="shared" si="1"/>
        <v>9</v>
      </c>
      <c r="O22" s="76">
        <f t="shared" si="2"/>
        <v>0.028474537037037038</v>
      </c>
      <c r="P22" s="76">
        <f t="shared" si="3"/>
        <v>0.001246527777777777</v>
      </c>
      <c r="Q22" s="43">
        <v>1</v>
      </c>
      <c r="R22" s="64">
        <f t="shared" si="4"/>
        <v>0.0062499999999999995</v>
      </c>
      <c r="S22" s="71">
        <f t="shared" si="5"/>
        <v>9</v>
      </c>
    </row>
    <row r="23" spans="1:19" ht="18">
      <c r="A23" s="65">
        <v>9</v>
      </c>
      <c r="B23" s="66">
        <v>56</v>
      </c>
      <c r="C23" s="67" t="s">
        <v>77</v>
      </c>
      <c r="D23" s="68">
        <v>1996</v>
      </c>
      <c r="E23" s="69">
        <v>1</v>
      </c>
      <c r="F23" s="67" t="s">
        <v>39</v>
      </c>
      <c r="G23" s="63">
        <v>0.043758101851851854</v>
      </c>
      <c r="H23" s="63">
        <v>0.019454861111111114</v>
      </c>
      <c r="I23" s="76">
        <f t="shared" si="0"/>
        <v>0.02430324074074074</v>
      </c>
      <c r="J23" s="41">
        <v>3</v>
      </c>
      <c r="K23" s="41">
        <v>2</v>
      </c>
      <c r="L23" s="41">
        <v>2</v>
      </c>
      <c r="M23" s="41" t="s">
        <v>5</v>
      </c>
      <c r="N23" s="42">
        <f t="shared" si="1"/>
        <v>7</v>
      </c>
      <c r="O23" s="76">
        <f t="shared" si="2"/>
        <v>0.02916435185185185</v>
      </c>
      <c r="P23" s="76">
        <f t="shared" si="3"/>
        <v>0.0019363425925925902</v>
      </c>
      <c r="Q23" s="43">
        <v>2</v>
      </c>
      <c r="R23" s="64">
        <f t="shared" si="4"/>
        <v>0.004861111111111111</v>
      </c>
      <c r="S23" s="71">
        <f t="shared" si="5"/>
        <v>7</v>
      </c>
    </row>
    <row r="24" spans="1:19" ht="18">
      <c r="A24" s="65">
        <v>10</v>
      </c>
      <c r="B24" s="66">
        <v>41</v>
      </c>
      <c r="C24" s="67" t="s">
        <v>62</v>
      </c>
      <c r="D24" s="68">
        <v>1996</v>
      </c>
      <c r="E24" s="69">
        <v>1</v>
      </c>
      <c r="F24" s="67" t="s">
        <v>39</v>
      </c>
      <c r="G24" s="63">
        <v>0.03788773148148148</v>
      </c>
      <c r="H24" s="63">
        <v>0.014240740740740741</v>
      </c>
      <c r="I24" s="76">
        <f t="shared" si="0"/>
        <v>0.02364699074074074</v>
      </c>
      <c r="J24" s="41">
        <v>3</v>
      </c>
      <c r="K24" s="41">
        <v>3</v>
      </c>
      <c r="L24" s="41">
        <v>3</v>
      </c>
      <c r="M24" s="41" t="s">
        <v>5</v>
      </c>
      <c r="N24" s="42">
        <f t="shared" si="1"/>
        <v>9</v>
      </c>
      <c r="O24" s="76">
        <f t="shared" si="2"/>
        <v>0.029896990740740738</v>
      </c>
      <c r="P24" s="76">
        <f t="shared" si="3"/>
        <v>0.002668981481481477</v>
      </c>
      <c r="Q24" s="43">
        <v>3</v>
      </c>
      <c r="R24" s="64">
        <f t="shared" si="4"/>
        <v>0.0062499999999999995</v>
      </c>
      <c r="S24" s="71">
        <f t="shared" si="5"/>
        <v>9</v>
      </c>
    </row>
    <row r="25" spans="1:19" ht="18">
      <c r="A25" s="65">
        <v>11</v>
      </c>
      <c r="B25" s="66">
        <v>38</v>
      </c>
      <c r="C25" s="67" t="s">
        <v>59</v>
      </c>
      <c r="D25" s="68">
        <v>1996</v>
      </c>
      <c r="E25" s="69">
        <v>1</v>
      </c>
      <c r="F25" s="67" t="s">
        <v>34</v>
      </c>
      <c r="G25" s="63">
        <v>0.03710416666666667</v>
      </c>
      <c r="H25" s="63">
        <v>0.013199074074074073</v>
      </c>
      <c r="I25" s="76">
        <f t="shared" si="0"/>
        <v>0.023905092592592596</v>
      </c>
      <c r="J25" s="41">
        <v>1</v>
      </c>
      <c r="K25" s="41">
        <v>4</v>
      </c>
      <c r="L25" s="41">
        <v>4</v>
      </c>
      <c r="M25" s="41" t="s">
        <v>5</v>
      </c>
      <c r="N25" s="42">
        <f t="shared" si="1"/>
        <v>9</v>
      </c>
      <c r="O25" s="76">
        <f t="shared" si="2"/>
        <v>0.030155092592592594</v>
      </c>
      <c r="P25" s="76">
        <f t="shared" si="3"/>
        <v>0.0029270833333333336</v>
      </c>
      <c r="Q25" s="43">
        <v>3</v>
      </c>
      <c r="R25" s="64">
        <f t="shared" si="4"/>
        <v>0.0062499999999999995</v>
      </c>
      <c r="S25" s="71">
        <f t="shared" si="5"/>
        <v>9</v>
      </c>
    </row>
    <row r="26" spans="1:19" ht="18">
      <c r="A26" s="65">
        <v>12</v>
      </c>
      <c r="B26" s="66">
        <v>49</v>
      </c>
      <c r="C26" s="67" t="s">
        <v>70</v>
      </c>
      <c r="D26" s="68">
        <v>1996</v>
      </c>
      <c r="E26" s="69">
        <v>2</v>
      </c>
      <c r="F26" s="67" t="s">
        <v>39</v>
      </c>
      <c r="G26" s="63">
        <v>0.04475347222222222</v>
      </c>
      <c r="H26" s="63">
        <v>0.017020833333333336</v>
      </c>
      <c r="I26" s="76">
        <f t="shared" si="0"/>
        <v>0.027732638888888887</v>
      </c>
      <c r="J26" s="41">
        <v>2</v>
      </c>
      <c r="K26" s="41">
        <v>3</v>
      </c>
      <c r="L26" s="41">
        <v>0</v>
      </c>
      <c r="M26" s="41" t="s">
        <v>5</v>
      </c>
      <c r="N26" s="42">
        <f t="shared" si="1"/>
        <v>5</v>
      </c>
      <c r="O26" s="76">
        <f t="shared" si="2"/>
        <v>0.031204861111111107</v>
      </c>
      <c r="P26" s="76">
        <f t="shared" si="3"/>
        <v>0.003976851851851846</v>
      </c>
      <c r="Q26" s="43" t="s">
        <v>122</v>
      </c>
      <c r="R26" s="64">
        <f t="shared" si="4"/>
        <v>0.003472222222222222</v>
      </c>
      <c r="S26" s="71">
        <f t="shared" si="5"/>
        <v>5</v>
      </c>
    </row>
    <row r="27" spans="1:19" ht="18">
      <c r="A27" s="65">
        <v>13</v>
      </c>
      <c r="B27" s="66">
        <v>53</v>
      </c>
      <c r="C27" s="67" t="s">
        <v>74</v>
      </c>
      <c r="D27" s="68">
        <v>1996</v>
      </c>
      <c r="E27" s="69">
        <v>1</v>
      </c>
      <c r="F27" s="67" t="s">
        <v>34</v>
      </c>
      <c r="G27" s="63">
        <v>0.04315046296296296</v>
      </c>
      <c r="H27" s="63">
        <v>0.018412037037037036</v>
      </c>
      <c r="I27" s="76">
        <f t="shared" si="0"/>
        <v>0.024738425925925924</v>
      </c>
      <c r="J27" s="41">
        <v>2</v>
      </c>
      <c r="K27" s="41">
        <v>4</v>
      </c>
      <c r="L27" s="41">
        <v>4</v>
      </c>
      <c r="M27" s="41" t="s">
        <v>5</v>
      </c>
      <c r="N27" s="42">
        <f t="shared" si="1"/>
        <v>10</v>
      </c>
      <c r="O27" s="76">
        <f t="shared" si="2"/>
        <v>0.03168287037037037</v>
      </c>
      <c r="P27" s="76">
        <f t="shared" si="3"/>
        <v>0.004454861111111107</v>
      </c>
      <c r="Q27" s="43" t="s">
        <v>5</v>
      </c>
      <c r="R27" s="64">
        <f t="shared" si="4"/>
        <v>0.006944444444444444</v>
      </c>
      <c r="S27" s="71">
        <f t="shared" si="5"/>
        <v>10</v>
      </c>
    </row>
    <row r="28" spans="1:19" ht="18">
      <c r="A28" s="65">
        <v>14</v>
      </c>
      <c r="B28" s="66">
        <v>59</v>
      </c>
      <c r="C28" s="67" t="s">
        <v>80</v>
      </c>
      <c r="D28" s="68">
        <v>1995</v>
      </c>
      <c r="E28" s="69">
        <v>1</v>
      </c>
      <c r="F28" s="67" t="s">
        <v>39</v>
      </c>
      <c r="G28" s="63">
        <v>0.04542939814814815</v>
      </c>
      <c r="H28" s="63">
        <v>0.020490740740740743</v>
      </c>
      <c r="I28" s="76">
        <f t="shared" si="0"/>
        <v>0.024938657407407406</v>
      </c>
      <c r="J28" s="41">
        <v>4</v>
      </c>
      <c r="K28" s="41">
        <v>3</v>
      </c>
      <c r="L28" s="41">
        <v>3</v>
      </c>
      <c r="M28" s="41" t="s">
        <v>5</v>
      </c>
      <c r="N28" s="42">
        <f t="shared" si="1"/>
        <v>10</v>
      </c>
      <c r="O28" s="76">
        <f t="shared" si="2"/>
        <v>0.03188310185185185</v>
      </c>
      <c r="P28" s="76">
        <f t="shared" si="3"/>
        <v>0.004655092592592589</v>
      </c>
      <c r="Q28" s="43" t="s">
        <v>5</v>
      </c>
      <c r="R28" s="64">
        <f t="shared" si="4"/>
        <v>0.006944444444444444</v>
      </c>
      <c r="S28" s="71">
        <f t="shared" si="5"/>
        <v>10</v>
      </c>
    </row>
    <row r="29" spans="1:19" ht="18">
      <c r="A29" s="65">
        <v>15</v>
      </c>
      <c r="B29" s="66">
        <v>37</v>
      </c>
      <c r="C29" s="67" t="s">
        <v>58</v>
      </c>
      <c r="D29" s="68">
        <v>1996</v>
      </c>
      <c r="E29" s="69">
        <v>2</v>
      </c>
      <c r="F29" s="67" t="s">
        <v>39</v>
      </c>
      <c r="G29" s="63">
        <v>0.041255787037037035</v>
      </c>
      <c r="H29" s="63">
        <v>0.012851851851851852</v>
      </c>
      <c r="I29" s="76">
        <f t="shared" si="0"/>
        <v>0.028403935185185185</v>
      </c>
      <c r="J29" s="41">
        <v>0</v>
      </c>
      <c r="K29" s="41">
        <v>5</v>
      </c>
      <c r="L29" s="41">
        <v>2</v>
      </c>
      <c r="M29" s="41" t="s">
        <v>5</v>
      </c>
      <c r="N29" s="42">
        <f t="shared" si="1"/>
        <v>7</v>
      </c>
      <c r="O29" s="76">
        <f t="shared" si="2"/>
        <v>0.0332650462962963</v>
      </c>
      <c r="P29" s="76">
        <f t="shared" si="3"/>
        <v>0.006037037037037039</v>
      </c>
      <c r="Q29" s="43" t="s">
        <v>5</v>
      </c>
      <c r="R29" s="64">
        <f t="shared" si="4"/>
        <v>0.004861111111111111</v>
      </c>
      <c r="S29" s="71">
        <f t="shared" si="5"/>
        <v>7</v>
      </c>
    </row>
    <row r="30" spans="1:19" ht="18">
      <c r="A30" s="65">
        <v>16</v>
      </c>
      <c r="B30" s="66">
        <v>62</v>
      </c>
      <c r="C30" s="67" t="s">
        <v>83</v>
      </c>
      <c r="D30" s="68">
        <v>1996</v>
      </c>
      <c r="E30" s="69">
        <v>1</v>
      </c>
      <c r="F30" s="67" t="s">
        <v>39</v>
      </c>
      <c r="G30" s="63">
        <v>0.0475462962962963</v>
      </c>
      <c r="H30" s="63">
        <v>0.021533564814814814</v>
      </c>
      <c r="I30" s="76">
        <f t="shared" si="0"/>
        <v>0.026012731481481487</v>
      </c>
      <c r="J30" s="41">
        <v>3</v>
      </c>
      <c r="K30" s="41">
        <v>4</v>
      </c>
      <c r="L30" s="41">
        <v>4</v>
      </c>
      <c r="M30" s="41" t="s">
        <v>5</v>
      </c>
      <c r="N30" s="42">
        <f t="shared" si="1"/>
        <v>11</v>
      </c>
      <c r="O30" s="76">
        <f t="shared" si="2"/>
        <v>0.03365162037037037</v>
      </c>
      <c r="P30" s="76">
        <f t="shared" si="3"/>
        <v>0.006423611111111113</v>
      </c>
      <c r="Q30" s="43" t="s">
        <v>5</v>
      </c>
      <c r="R30" s="64">
        <f t="shared" si="4"/>
        <v>0.007638888888888889</v>
      </c>
      <c r="S30" s="71">
        <f t="shared" si="5"/>
        <v>11</v>
      </c>
    </row>
    <row r="31" spans="1:19" ht="18">
      <c r="A31" s="65">
        <v>17</v>
      </c>
      <c r="B31" s="66">
        <v>34</v>
      </c>
      <c r="C31" s="67" t="s">
        <v>55</v>
      </c>
      <c r="D31" s="68">
        <v>1996</v>
      </c>
      <c r="E31" s="69">
        <v>2</v>
      </c>
      <c r="F31" s="67" t="s">
        <v>39</v>
      </c>
      <c r="G31" s="63">
        <v>0.03987615740740741</v>
      </c>
      <c r="H31" s="63">
        <v>0.011813657407407406</v>
      </c>
      <c r="I31" s="76">
        <f t="shared" si="0"/>
        <v>0.028062500000000004</v>
      </c>
      <c r="J31" s="41">
        <v>3</v>
      </c>
      <c r="K31" s="41">
        <v>4</v>
      </c>
      <c r="L31" s="41">
        <v>4</v>
      </c>
      <c r="M31" s="41" t="s">
        <v>5</v>
      </c>
      <c r="N31" s="42">
        <f t="shared" si="1"/>
        <v>11</v>
      </c>
      <c r="O31" s="76">
        <f t="shared" si="2"/>
        <v>0.035701388888888894</v>
      </c>
      <c r="P31" s="76">
        <f t="shared" si="3"/>
        <v>0.008473379629629633</v>
      </c>
      <c r="Q31" s="43" t="s">
        <v>5</v>
      </c>
      <c r="R31" s="64">
        <f t="shared" si="4"/>
        <v>0.007638888888888889</v>
      </c>
      <c r="S31" s="71">
        <f t="shared" si="5"/>
        <v>11</v>
      </c>
    </row>
    <row r="32" spans="1:19" ht="18">
      <c r="A32" s="65">
        <v>18</v>
      </c>
      <c r="B32" s="66">
        <v>58</v>
      </c>
      <c r="C32" s="67" t="s">
        <v>79</v>
      </c>
      <c r="D32" s="68">
        <v>1996</v>
      </c>
      <c r="E32" s="69">
        <v>2</v>
      </c>
      <c r="F32" s="67" t="s">
        <v>39</v>
      </c>
      <c r="G32" s="63">
        <v>0.047749999999999994</v>
      </c>
      <c r="H32" s="63">
        <v>0.020148148148148148</v>
      </c>
      <c r="I32" s="76">
        <f t="shared" si="0"/>
        <v>0.027601851851851846</v>
      </c>
      <c r="J32" s="41">
        <v>5</v>
      </c>
      <c r="K32" s="41">
        <v>5</v>
      </c>
      <c r="L32" s="41">
        <v>5</v>
      </c>
      <c r="M32" s="41" t="s">
        <v>5</v>
      </c>
      <c r="N32" s="42">
        <f t="shared" si="1"/>
        <v>15</v>
      </c>
      <c r="O32" s="76">
        <f t="shared" si="2"/>
        <v>0.038018518518518514</v>
      </c>
      <c r="P32" s="76">
        <f t="shared" si="3"/>
        <v>0.010790509259259253</v>
      </c>
      <c r="Q32" s="43" t="s">
        <v>5</v>
      </c>
      <c r="R32" s="64">
        <f t="shared" si="4"/>
        <v>0.010416666666666666</v>
      </c>
      <c r="S32" s="71">
        <f t="shared" si="5"/>
        <v>15</v>
      </c>
    </row>
    <row r="33" spans="1:19" ht="18">
      <c r="A33" s="65" t="s">
        <v>119</v>
      </c>
      <c r="B33" s="66">
        <v>54</v>
      </c>
      <c r="C33" s="67" t="s">
        <v>75</v>
      </c>
      <c r="D33" s="68">
        <v>1995</v>
      </c>
      <c r="E33" s="69">
        <v>1</v>
      </c>
      <c r="F33" s="67" t="s">
        <v>37</v>
      </c>
      <c r="G33" s="63">
        <v>0.04083449074074074</v>
      </c>
      <c r="H33" s="63">
        <v>0.018747685185185183</v>
      </c>
      <c r="I33" s="76">
        <f t="shared" si="0"/>
        <v>0.022086805555555557</v>
      </c>
      <c r="J33" s="41">
        <v>2</v>
      </c>
      <c r="K33" s="41">
        <v>3</v>
      </c>
      <c r="L33" s="41">
        <v>1</v>
      </c>
      <c r="M33" s="41" t="s">
        <v>5</v>
      </c>
      <c r="N33" s="42">
        <f t="shared" si="1"/>
        <v>6</v>
      </c>
      <c r="O33" s="76">
        <f t="shared" si="2"/>
        <v>0.026253472222222223</v>
      </c>
      <c r="P33" s="62"/>
      <c r="Q33" s="43" t="s">
        <v>5</v>
      </c>
      <c r="R33" s="64">
        <f t="shared" si="4"/>
        <v>0.004166666666666667</v>
      </c>
      <c r="S33" s="71">
        <f t="shared" si="5"/>
        <v>6</v>
      </c>
    </row>
    <row r="34" spans="1:19" ht="18">
      <c r="A34" s="65" t="s">
        <v>119</v>
      </c>
      <c r="B34" s="66">
        <v>33</v>
      </c>
      <c r="C34" s="67" t="s">
        <v>54</v>
      </c>
      <c r="D34" s="68">
        <v>1995</v>
      </c>
      <c r="E34" s="69" t="s">
        <v>36</v>
      </c>
      <c r="F34" s="67" t="s">
        <v>37</v>
      </c>
      <c r="G34" s="63">
        <v>0.03203472222222222</v>
      </c>
      <c r="H34" s="63">
        <v>0.011462962962962965</v>
      </c>
      <c r="I34" s="76">
        <f t="shared" si="0"/>
        <v>0.020571759259259255</v>
      </c>
      <c r="J34" s="41">
        <v>3</v>
      </c>
      <c r="K34" s="41">
        <v>4</v>
      </c>
      <c r="L34" s="41">
        <v>2</v>
      </c>
      <c r="M34" s="41" t="s">
        <v>5</v>
      </c>
      <c r="N34" s="42">
        <f t="shared" si="1"/>
        <v>9</v>
      </c>
      <c r="O34" s="76">
        <f t="shared" si="2"/>
        <v>0.026821759259259254</v>
      </c>
      <c r="P34" s="62"/>
      <c r="Q34" s="43" t="s">
        <v>5</v>
      </c>
      <c r="R34" s="64">
        <f t="shared" si="4"/>
        <v>0.0062499999999999995</v>
      </c>
      <c r="S34" s="71">
        <f t="shared" si="5"/>
        <v>9</v>
      </c>
    </row>
    <row r="35" spans="1:19" ht="18">
      <c r="A35" s="65" t="s">
        <v>119</v>
      </c>
      <c r="B35" s="66">
        <v>47</v>
      </c>
      <c r="C35" s="67" t="s">
        <v>68</v>
      </c>
      <c r="D35" s="68">
        <v>1995</v>
      </c>
      <c r="E35" s="69">
        <v>1</v>
      </c>
      <c r="F35" s="67" t="s">
        <v>37</v>
      </c>
      <c r="G35" s="63">
        <v>0.038302083333333334</v>
      </c>
      <c r="H35" s="63">
        <v>0.01631597222222222</v>
      </c>
      <c r="I35" s="76">
        <f t="shared" si="0"/>
        <v>0.021986111111111113</v>
      </c>
      <c r="J35" s="41">
        <v>3</v>
      </c>
      <c r="K35" s="41">
        <v>1</v>
      </c>
      <c r="L35" s="41">
        <v>3</v>
      </c>
      <c r="M35" s="41" t="s">
        <v>5</v>
      </c>
      <c r="N35" s="42">
        <f t="shared" si="1"/>
        <v>7</v>
      </c>
      <c r="O35" s="76">
        <f t="shared" si="2"/>
        <v>0.026847222222222224</v>
      </c>
      <c r="P35" s="62"/>
      <c r="Q35" s="43" t="s">
        <v>5</v>
      </c>
      <c r="R35" s="64">
        <f t="shared" si="4"/>
        <v>0.004861111111111111</v>
      </c>
      <c r="S35" s="71">
        <f t="shared" si="5"/>
        <v>7</v>
      </c>
    </row>
    <row r="36" spans="1:19" ht="18">
      <c r="A36" s="65" t="s">
        <v>119</v>
      </c>
      <c r="B36" s="66">
        <v>36</v>
      </c>
      <c r="C36" s="67" t="s">
        <v>57</v>
      </c>
      <c r="D36" s="68">
        <v>1996</v>
      </c>
      <c r="E36" s="69">
        <v>1</v>
      </c>
      <c r="F36" s="67" t="s">
        <v>37</v>
      </c>
      <c r="G36" s="63">
        <v>0.03489814814814814</v>
      </c>
      <c r="H36" s="63">
        <v>0.012505787037037037</v>
      </c>
      <c r="I36" s="76">
        <f t="shared" si="0"/>
        <v>0.022392361111111106</v>
      </c>
      <c r="J36" s="41">
        <v>4</v>
      </c>
      <c r="K36" s="41">
        <v>1</v>
      </c>
      <c r="L36" s="41">
        <v>2</v>
      </c>
      <c r="M36" s="41" t="s">
        <v>5</v>
      </c>
      <c r="N36" s="42">
        <f t="shared" si="1"/>
        <v>7</v>
      </c>
      <c r="O36" s="76">
        <f t="shared" si="2"/>
        <v>0.027253472222222217</v>
      </c>
      <c r="P36" s="62"/>
      <c r="Q36" s="43" t="s">
        <v>5</v>
      </c>
      <c r="R36" s="64">
        <f t="shared" si="4"/>
        <v>0.004861111111111111</v>
      </c>
      <c r="S36" s="71">
        <f t="shared" si="5"/>
        <v>7</v>
      </c>
    </row>
    <row r="37" spans="1:19" ht="18">
      <c r="A37" s="65" t="s">
        <v>119</v>
      </c>
      <c r="B37" s="66">
        <v>52</v>
      </c>
      <c r="C37" s="67" t="s">
        <v>73</v>
      </c>
      <c r="D37" s="68">
        <v>1996</v>
      </c>
      <c r="E37" s="69" t="s">
        <v>36</v>
      </c>
      <c r="F37" s="67" t="s">
        <v>37</v>
      </c>
      <c r="G37" s="63">
        <v>0.04113657407407407</v>
      </c>
      <c r="H37" s="63">
        <v>0.018060185185185186</v>
      </c>
      <c r="I37" s="76">
        <f t="shared" si="0"/>
        <v>0.023076388888888882</v>
      </c>
      <c r="J37" s="41">
        <v>3</v>
      </c>
      <c r="K37" s="41">
        <v>4</v>
      </c>
      <c r="L37" s="41">
        <v>1</v>
      </c>
      <c r="M37" s="41" t="s">
        <v>5</v>
      </c>
      <c r="N37" s="42">
        <f t="shared" si="1"/>
        <v>8</v>
      </c>
      <c r="O37" s="76">
        <f t="shared" si="2"/>
        <v>0.02863194444444444</v>
      </c>
      <c r="P37" s="62"/>
      <c r="Q37" s="43" t="s">
        <v>5</v>
      </c>
      <c r="R37" s="64">
        <f t="shared" si="4"/>
        <v>0.005555555555555556</v>
      </c>
      <c r="S37" s="71">
        <f t="shared" si="5"/>
        <v>8</v>
      </c>
    </row>
    <row r="38" spans="1:19" ht="18">
      <c r="A38" s="65" t="s">
        <v>5</v>
      </c>
      <c r="B38" s="66">
        <v>40</v>
      </c>
      <c r="C38" s="67" t="s">
        <v>61</v>
      </c>
      <c r="D38" s="68">
        <v>1996</v>
      </c>
      <c r="E38" s="69">
        <v>1</v>
      </c>
      <c r="F38" s="67" t="s">
        <v>39</v>
      </c>
      <c r="G38" s="63" t="s">
        <v>118</v>
      </c>
      <c r="H38" s="63">
        <v>0.013888888888888888</v>
      </c>
      <c r="I38" s="76" t="s">
        <v>5</v>
      </c>
      <c r="J38" s="41" t="s">
        <v>5</v>
      </c>
      <c r="K38" s="41" t="s">
        <v>5</v>
      </c>
      <c r="L38" s="41" t="s">
        <v>5</v>
      </c>
      <c r="M38" s="41" t="s">
        <v>5</v>
      </c>
      <c r="N38" s="42">
        <f aca="true" t="shared" si="6" ref="N38:N44">SUM(J38:M38)</f>
        <v>0</v>
      </c>
      <c r="O38" s="42"/>
      <c r="P38" s="62"/>
      <c r="Q38" s="43" t="s">
        <v>5</v>
      </c>
      <c r="R38" s="73"/>
      <c r="S38" s="74"/>
    </row>
    <row r="39" spans="1:19" ht="18">
      <c r="A39" s="65" t="s">
        <v>5</v>
      </c>
      <c r="B39" s="66">
        <v>43</v>
      </c>
      <c r="C39" s="67" t="s">
        <v>64</v>
      </c>
      <c r="D39" s="68">
        <v>1995</v>
      </c>
      <c r="E39" s="69">
        <v>1</v>
      </c>
      <c r="F39" s="67" t="s">
        <v>34</v>
      </c>
      <c r="G39" s="63" t="s">
        <v>118</v>
      </c>
      <c r="H39" s="63">
        <v>0.014930555555555556</v>
      </c>
      <c r="I39" s="76" t="s">
        <v>5</v>
      </c>
      <c r="J39" s="41"/>
      <c r="K39" s="41" t="s">
        <v>5</v>
      </c>
      <c r="L39" s="41" t="s">
        <v>5</v>
      </c>
      <c r="M39" s="41" t="s">
        <v>5</v>
      </c>
      <c r="N39" s="42">
        <f t="shared" si="6"/>
        <v>0</v>
      </c>
      <c r="O39" s="42"/>
      <c r="P39" s="62"/>
      <c r="Q39" s="43" t="s">
        <v>5</v>
      </c>
      <c r="R39" s="73"/>
      <c r="S39" s="74"/>
    </row>
    <row r="40" spans="1:19" ht="18">
      <c r="A40" s="65" t="s">
        <v>5</v>
      </c>
      <c r="B40" s="66">
        <v>44</v>
      </c>
      <c r="C40" s="67" t="s">
        <v>65</v>
      </c>
      <c r="D40" s="68">
        <v>1995</v>
      </c>
      <c r="E40" s="69" t="s">
        <v>5</v>
      </c>
      <c r="F40" s="67" t="s">
        <v>34</v>
      </c>
      <c r="G40" s="63" t="s">
        <v>118</v>
      </c>
      <c r="H40" s="63">
        <v>0.015277777777777777</v>
      </c>
      <c r="I40" s="76" t="s">
        <v>5</v>
      </c>
      <c r="J40" s="41" t="s">
        <v>5</v>
      </c>
      <c r="K40" s="41" t="s">
        <v>5</v>
      </c>
      <c r="L40" s="41" t="s">
        <v>5</v>
      </c>
      <c r="M40" s="41" t="s">
        <v>5</v>
      </c>
      <c r="N40" s="42">
        <f t="shared" si="6"/>
        <v>0</v>
      </c>
      <c r="O40" s="42"/>
      <c r="P40" s="62"/>
      <c r="Q40" s="43" t="s">
        <v>5</v>
      </c>
      <c r="R40" s="73"/>
      <c r="S40" s="74"/>
    </row>
    <row r="41" spans="1:19" ht="18">
      <c r="A41" s="65" t="s">
        <v>5</v>
      </c>
      <c r="B41" s="66">
        <v>46</v>
      </c>
      <c r="C41" s="67" t="s">
        <v>67</v>
      </c>
      <c r="D41" s="68">
        <v>1995</v>
      </c>
      <c r="E41" s="69">
        <v>1</v>
      </c>
      <c r="F41" s="67" t="s">
        <v>39</v>
      </c>
      <c r="G41" s="63" t="s">
        <v>118</v>
      </c>
      <c r="H41" s="63">
        <v>0.015972222222222224</v>
      </c>
      <c r="I41" s="76" t="s">
        <v>5</v>
      </c>
      <c r="J41" s="41" t="s">
        <v>5</v>
      </c>
      <c r="K41" s="41" t="s">
        <v>5</v>
      </c>
      <c r="L41" s="41" t="s">
        <v>5</v>
      </c>
      <c r="M41" s="41" t="s">
        <v>5</v>
      </c>
      <c r="N41" s="42">
        <f t="shared" si="6"/>
        <v>0</v>
      </c>
      <c r="O41" s="42"/>
      <c r="P41" s="62"/>
      <c r="Q41" s="43" t="s">
        <v>5</v>
      </c>
      <c r="R41" s="73"/>
      <c r="S41" s="74"/>
    </row>
    <row r="42" spans="1:19" ht="18">
      <c r="A42" s="65" t="s">
        <v>5</v>
      </c>
      <c r="B42" s="66">
        <v>50</v>
      </c>
      <c r="C42" s="67" t="s">
        <v>71</v>
      </c>
      <c r="D42" s="68">
        <v>1996</v>
      </c>
      <c r="E42" s="69" t="s">
        <v>5</v>
      </c>
      <c r="F42" s="67" t="s">
        <v>39</v>
      </c>
      <c r="G42" s="63" t="s">
        <v>118</v>
      </c>
      <c r="H42" s="63">
        <v>0.017361111111111112</v>
      </c>
      <c r="I42" s="76" t="s">
        <v>5</v>
      </c>
      <c r="J42" s="41" t="s">
        <v>5</v>
      </c>
      <c r="K42" s="41" t="s">
        <v>5</v>
      </c>
      <c r="L42" s="41" t="s">
        <v>5</v>
      </c>
      <c r="M42" s="41" t="s">
        <v>5</v>
      </c>
      <c r="N42" s="42">
        <f t="shared" si="6"/>
        <v>0</v>
      </c>
      <c r="O42" s="42"/>
      <c r="P42" s="62"/>
      <c r="Q42" s="43" t="s">
        <v>5</v>
      </c>
      <c r="R42" s="73"/>
      <c r="S42" s="74"/>
    </row>
    <row r="43" spans="1:19" ht="18">
      <c r="A43" s="65" t="s">
        <v>5</v>
      </c>
      <c r="B43" s="66">
        <v>51</v>
      </c>
      <c r="C43" s="67" t="s">
        <v>72</v>
      </c>
      <c r="D43" s="68">
        <v>1996</v>
      </c>
      <c r="E43" s="69" t="s">
        <v>5</v>
      </c>
      <c r="F43" s="67" t="s">
        <v>39</v>
      </c>
      <c r="G43" s="63" t="s">
        <v>118</v>
      </c>
      <c r="H43" s="63">
        <v>0.017708333333333333</v>
      </c>
      <c r="I43" s="76" t="s">
        <v>5</v>
      </c>
      <c r="J43" s="41" t="s">
        <v>5</v>
      </c>
      <c r="K43" s="41" t="s">
        <v>5</v>
      </c>
      <c r="L43" s="41" t="s">
        <v>5</v>
      </c>
      <c r="M43" s="41" t="s">
        <v>5</v>
      </c>
      <c r="N43" s="42">
        <f t="shared" si="6"/>
        <v>0</v>
      </c>
      <c r="O43" s="42"/>
      <c r="P43" s="62"/>
      <c r="Q43" s="43" t="s">
        <v>5</v>
      </c>
      <c r="R43" s="73"/>
      <c r="S43" s="74"/>
    </row>
    <row r="44" spans="1:19" ht="18">
      <c r="A44" s="65" t="s">
        <v>5</v>
      </c>
      <c r="B44" s="66">
        <v>57</v>
      </c>
      <c r="C44" s="67" t="s">
        <v>78</v>
      </c>
      <c r="D44" s="68">
        <v>1995</v>
      </c>
      <c r="E44" s="69">
        <v>1</v>
      </c>
      <c r="F44" s="67" t="s">
        <v>39</v>
      </c>
      <c r="G44" s="63" t="s">
        <v>118</v>
      </c>
      <c r="H44" s="63">
        <v>0.019791666666666666</v>
      </c>
      <c r="I44" s="76" t="s">
        <v>5</v>
      </c>
      <c r="J44" s="41" t="s">
        <v>5</v>
      </c>
      <c r="K44" s="41" t="s">
        <v>5</v>
      </c>
      <c r="L44" s="41" t="s">
        <v>5</v>
      </c>
      <c r="M44" s="41" t="s">
        <v>5</v>
      </c>
      <c r="N44" s="42">
        <f t="shared" si="6"/>
        <v>0</v>
      </c>
      <c r="O44" s="42"/>
      <c r="P44" s="62"/>
      <c r="Q44" s="43" t="s">
        <v>5</v>
      </c>
      <c r="R44" s="73"/>
      <c r="S44" s="74"/>
    </row>
    <row r="45" spans="1:17" ht="14.25">
      <c r="A45" s="45"/>
      <c r="B45" s="46" t="s">
        <v>107</v>
      </c>
      <c r="D45" s="1" t="s">
        <v>108</v>
      </c>
      <c r="E45" s="81" t="s">
        <v>120</v>
      </c>
      <c r="F45" s="81"/>
      <c r="G45" s="4"/>
      <c r="H45" s="4"/>
      <c r="I45" s="5"/>
      <c r="J45" s="5"/>
      <c r="K45" s="5"/>
      <c r="L45" s="6"/>
      <c r="M45" s="6"/>
      <c r="N45" s="6"/>
      <c r="O45" s="6"/>
      <c r="P45" s="10"/>
      <c r="Q45" s="5"/>
    </row>
    <row r="46" spans="1:17" ht="14.25">
      <c r="A46" s="45"/>
      <c r="B46" s="46" t="s">
        <v>109</v>
      </c>
      <c r="D46" s="1" t="s">
        <v>108</v>
      </c>
      <c r="E46" s="2"/>
      <c r="G46" s="4"/>
      <c r="H46" s="4"/>
      <c r="I46" s="8"/>
      <c r="J46" s="8"/>
      <c r="K46" s="8"/>
      <c r="L46" s="9"/>
      <c r="M46" s="9"/>
      <c r="N46" s="9"/>
      <c r="O46" s="9"/>
      <c r="P46" s="10"/>
      <c r="Q46" s="8"/>
    </row>
    <row r="47" spans="1:17" ht="14.25">
      <c r="A47" s="45"/>
      <c r="B47" s="46" t="s">
        <v>110</v>
      </c>
      <c r="D47" s="11"/>
      <c r="E47" s="2"/>
      <c r="G47" s="4"/>
      <c r="H47" s="4"/>
      <c r="I47" s="8"/>
      <c r="J47" s="8"/>
      <c r="K47" s="8"/>
      <c r="L47" s="9"/>
      <c r="M47" s="9"/>
      <c r="N47" s="9"/>
      <c r="O47" s="9"/>
      <c r="P47" s="10"/>
      <c r="Q47" s="8"/>
    </row>
    <row r="48" spans="1:17" ht="14.25">
      <c r="A48" s="45"/>
      <c r="B48" s="46" t="s">
        <v>111</v>
      </c>
      <c r="D48" s="1" t="s">
        <v>108</v>
      </c>
      <c r="E48" s="2" t="s">
        <v>5</v>
      </c>
      <c r="G48" s="4"/>
      <c r="H48" s="4"/>
      <c r="I48" s="8"/>
      <c r="J48" s="8"/>
      <c r="K48" s="8"/>
      <c r="L48" s="9"/>
      <c r="M48" s="9"/>
      <c r="N48" s="9"/>
      <c r="O48" s="9"/>
      <c r="P48" s="10"/>
      <c r="Q48" s="8"/>
    </row>
    <row r="49" spans="1:17" ht="14.25">
      <c r="A49" s="45"/>
      <c r="B49" s="46"/>
      <c r="D49" s="1"/>
      <c r="E49" s="2"/>
      <c r="G49" s="4"/>
      <c r="H49" s="4"/>
      <c r="I49" s="8"/>
      <c r="J49" s="8"/>
      <c r="K49" s="8"/>
      <c r="L49" s="9"/>
      <c r="M49" s="9"/>
      <c r="N49" s="9"/>
      <c r="O49" s="9"/>
      <c r="P49" s="10"/>
      <c r="Q49" s="8"/>
    </row>
    <row r="50" spans="2:16" ht="14.25">
      <c r="B50" s="20" t="s">
        <v>112</v>
      </c>
      <c r="P50" s="54"/>
    </row>
    <row r="51" spans="2:16" ht="14.25">
      <c r="B51" s="20" t="s">
        <v>113</v>
      </c>
      <c r="P51" s="54"/>
    </row>
    <row r="52" spans="2:16" ht="12.75">
      <c r="B52" s="3" t="s">
        <v>114</v>
      </c>
      <c r="P52" s="54"/>
    </row>
    <row r="53" spans="2:16" ht="14.25">
      <c r="B53" s="20" t="s">
        <v>115</v>
      </c>
      <c r="P53" s="54"/>
    </row>
    <row r="54" spans="2:16" ht="14.25">
      <c r="B54" s="20" t="s">
        <v>116</v>
      </c>
      <c r="P54" s="54"/>
    </row>
    <row r="55" spans="1:17" ht="14.25">
      <c r="A55" s="45"/>
      <c r="B55" s="20" t="s">
        <v>5</v>
      </c>
      <c r="C55" s="3" t="s">
        <v>117</v>
      </c>
      <c r="E55" s="11"/>
      <c r="F55" s="2"/>
      <c r="H55" s="4"/>
      <c r="I55" s="4"/>
      <c r="J55" s="4"/>
      <c r="K55" s="4"/>
      <c r="L55" s="9"/>
      <c r="M55" s="9"/>
      <c r="N55" s="9"/>
      <c r="O55" s="9"/>
      <c r="P55" s="10"/>
      <c r="Q55" s="8"/>
    </row>
    <row r="95" spans="18:19" ht="15">
      <c r="R95" s="64">
        <f aca="true" t="shared" si="7" ref="R95:R101">TIME(0,P38,0)</f>
        <v>0</v>
      </c>
      <c r="S95" s="71">
        <f aca="true" t="shared" si="8" ref="S95:S101">P38</f>
        <v>0</v>
      </c>
    </row>
    <row r="96" spans="18:19" ht="15">
      <c r="R96" s="64">
        <f t="shared" si="7"/>
        <v>0</v>
      </c>
      <c r="S96" s="71">
        <f t="shared" si="8"/>
        <v>0</v>
      </c>
    </row>
    <row r="97" spans="18:19" ht="15">
      <c r="R97" s="64">
        <f t="shared" si="7"/>
        <v>0</v>
      </c>
      <c r="S97" s="71">
        <f t="shared" si="8"/>
        <v>0</v>
      </c>
    </row>
    <row r="98" spans="18:19" ht="15">
      <c r="R98" s="64">
        <f t="shared" si="7"/>
        <v>0</v>
      </c>
      <c r="S98" s="71">
        <f t="shared" si="8"/>
        <v>0</v>
      </c>
    </row>
    <row r="99" spans="18:19" ht="15">
      <c r="R99" s="64">
        <f t="shared" si="7"/>
        <v>0</v>
      </c>
      <c r="S99" s="71">
        <f t="shared" si="8"/>
        <v>0</v>
      </c>
    </row>
    <row r="100" spans="18:19" ht="15">
      <c r="R100" s="64">
        <f t="shared" si="7"/>
        <v>0</v>
      </c>
      <c r="S100" s="71">
        <f t="shared" si="8"/>
        <v>0</v>
      </c>
    </row>
    <row r="101" spans="18:19" ht="15">
      <c r="R101" s="64">
        <f t="shared" si="7"/>
        <v>0</v>
      </c>
      <c r="S101" s="71">
        <f t="shared" si="8"/>
        <v>0</v>
      </c>
    </row>
  </sheetData>
  <sheetProtection/>
  <mergeCells count="2">
    <mergeCell ref="J11:N11"/>
    <mergeCell ref="E45:F4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47"/>
  <sheetViews>
    <sheetView tabSelected="1" view="pageBreakPreview" zoomScale="60" zoomScaleNormal="70" zoomScalePageLayoutView="0" workbookViewId="0" topLeftCell="A28">
      <selection activeCell="O8" sqref="O8"/>
    </sheetView>
  </sheetViews>
  <sheetFormatPr defaultColWidth="9.140625" defaultRowHeight="12.75"/>
  <cols>
    <col min="1" max="1" width="5.00390625" style="3" customWidth="1"/>
    <col min="2" max="2" width="6.57421875" style="3" customWidth="1"/>
    <col min="3" max="3" width="29.421875" style="3" customWidth="1"/>
    <col min="4" max="5" width="7.7109375" style="3" customWidth="1"/>
    <col min="6" max="6" width="36.140625" style="3" customWidth="1"/>
    <col min="7" max="7" width="12.00390625" style="3" hidden="1" customWidth="1"/>
    <col min="8" max="8" width="12.7109375" style="3" hidden="1" customWidth="1"/>
    <col min="9" max="9" width="15.28125" style="3" customWidth="1"/>
    <col min="10" max="10" width="3.57421875" style="3" customWidth="1"/>
    <col min="11" max="11" width="3.8515625" style="3" customWidth="1"/>
    <col min="12" max="14" width="4.140625" style="3" customWidth="1"/>
    <col min="15" max="15" width="15.8515625" style="3" customWidth="1"/>
    <col min="16" max="16" width="16.8515625" style="3" customWidth="1"/>
    <col min="17" max="17" width="7.7109375" style="3" customWidth="1"/>
    <col min="18" max="18" width="9.8515625" style="3" hidden="1" customWidth="1"/>
    <col min="19" max="20" width="0" style="3" hidden="1" customWidth="1"/>
    <col min="21" max="16384" width="9.140625" style="3" customWidth="1"/>
  </cols>
  <sheetData>
    <row r="1" ht="18">
      <c r="A1" s="12" t="s">
        <v>0</v>
      </c>
    </row>
    <row r="2" ht="18">
      <c r="A2" s="13" t="s">
        <v>1</v>
      </c>
    </row>
    <row r="3" spans="1:2" ht="15.75">
      <c r="A3" s="14" t="s">
        <v>137</v>
      </c>
      <c r="B3" s="15"/>
    </row>
    <row r="4" spans="1:2" ht="15.75">
      <c r="A4" s="14" t="s">
        <v>136</v>
      </c>
      <c r="B4" s="15"/>
    </row>
    <row r="5" ht="18">
      <c r="A5" s="16" t="s">
        <v>3</v>
      </c>
    </row>
    <row r="6" spans="1:2" ht="18">
      <c r="A6" s="17" t="s">
        <v>4</v>
      </c>
      <c r="B6" s="17"/>
    </row>
    <row r="7" ht="12.75">
      <c r="A7" s="3" t="s">
        <v>5</v>
      </c>
    </row>
    <row r="8" spans="1:12" ht="18">
      <c r="A8" s="17" t="s">
        <v>135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8">
      <c r="A9" s="18" t="s">
        <v>134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2" ht="15.75">
      <c r="A10" s="20" t="s">
        <v>6</v>
      </c>
      <c r="B10" s="21"/>
    </row>
    <row r="11" spans="1:2" ht="15.75">
      <c r="A11" s="20" t="s">
        <v>7</v>
      </c>
      <c r="B11" s="21"/>
    </row>
    <row r="12" spans="1:2" ht="15.75">
      <c r="A12" s="20" t="s">
        <v>8</v>
      </c>
      <c r="B12" s="21"/>
    </row>
    <row r="13" spans="1:18" ht="12.75">
      <c r="A13" s="22" t="s">
        <v>132</v>
      </c>
      <c r="B13" s="22" t="s">
        <v>9</v>
      </c>
      <c r="C13" s="22" t="s">
        <v>10</v>
      </c>
      <c r="D13" s="22" t="s">
        <v>11</v>
      </c>
      <c r="E13" s="22" t="s">
        <v>12</v>
      </c>
      <c r="F13" s="23" t="s">
        <v>13</v>
      </c>
      <c r="G13" s="24" t="s">
        <v>14</v>
      </c>
      <c r="H13" s="24" t="s">
        <v>14</v>
      </c>
      <c r="I13" s="25" t="s">
        <v>15</v>
      </c>
      <c r="J13" s="78" t="s">
        <v>16</v>
      </c>
      <c r="K13" s="79"/>
      <c r="L13" s="79"/>
      <c r="M13" s="79"/>
      <c r="N13" s="80"/>
      <c r="O13" s="24" t="s">
        <v>126</v>
      </c>
      <c r="P13" s="25" t="s">
        <v>17</v>
      </c>
      <c r="Q13" s="25" t="s">
        <v>18</v>
      </c>
      <c r="R13" s="25" t="s">
        <v>5</v>
      </c>
    </row>
    <row r="14" spans="1:18" ht="12.75">
      <c r="A14" s="26" t="s">
        <v>133</v>
      </c>
      <c r="B14" s="26" t="s">
        <v>19</v>
      </c>
      <c r="C14" s="26" t="s">
        <v>5</v>
      </c>
      <c r="D14" s="26" t="s">
        <v>20</v>
      </c>
      <c r="E14" s="26" t="s">
        <v>21</v>
      </c>
      <c r="F14" s="27" t="s">
        <v>22</v>
      </c>
      <c r="G14" s="28" t="s">
        <v>23</v>
      </c>
      <c r="H14" s="28" t="s">
        <v>24</v>
      </c>
      <c r="I14" s="29" t="s">
        <v>25</v>
      </c>
      <c r="J14" s="30" t="s">
        <v>26</v>
      </c>
      <c r="K14" s="30" t="s">
        <v>27</v>
      </c>
      <c r="L14" s="30" t="s">
        <v>26</v>
      </c>
      <c r="M14" s="30" t="s">
        <v>27</v>
      </c>
      <c r="N14" s="31" t="s">
        <v>28</v>
      </c>
      <c r="O14" s="31"/>
      <c r="P14" s="29" t="s">
        <v>29</v>
      </c>
      <c r="Q14" s="32" t="s">
        <v>30</v>
      </c>
      <c r="R14" s="32" t="s">
        <v>5</v>
      </c>
    </row>
    <row r="16" spans="1:19" ht="18">
      <c r="A16" s="11" t="s">
        <v>5</v>
      </c>
      <c r="C16" s="38" t="s">
        <v>84</v>
      </c>
      <c r="D16" s="39"/>
      <c r="E16" s="40"/>
      <c r="F16" s="38"/>
      <c r="G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8">
      <c r="A17" s="11" t="s">
        <v>5</v>
      </c>
      <c r="B17" s="36" t="s">
        <v>5</v>
      </c>
      <c r="C17" s="38" t="s">
        <v>85</v>
      </c>
      <c r="D17" s="39"/>
      <c r="E17" s="3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8">
      <c r="A18" s="65">
        <v>1</v>
      </c>
      <c r="B18" s="66">
        <v>70</v>
      </c>
      <c r="C18" s="67" t="s">
        <v>94</v>
      </c>
      <c r="D18" s="68">
        <v>1994</v>
      </c>
      <c r="E18" s="69">
        <v>1</v>
      </c>
      <c r="F18" s="67" t="s">
        <v>39</v>
      </c>
      <c r="G18" s="63">
        <v>0.051862268518518516</v>
      </c>
      <c r="H18" s="63">
        <v>0.0243125</v>
      </c>
      <c r="I18" s="76">
        <f aca="true" t="shared" si="0" ref="I18:I36">G18-H18</f>
        <v>0.027549768518518515</v>
      </c>
      <c r="J18" s="41">
        <v>2</v>
      </c>
      <c r="K18" s="41">
        <v>1</v>
      </c>
      <c r="L18" s="41">
        <v>2</v>
      </c>
      <c r="M18" s="41">
        <v>3</v>
      </c>
      <c r="N18" s="42">
        <f aca="true" t="shared" si="1" ref="N18:N36">SUM(J18:M18)</f>
        <v>8</v>
      </c>
      <c r="O18" s="76">
        <f aca="true" t="shared" si="2" ref="O18:O36">I18+R18</f>
        <v>0.03310532407407407</v>
      </c>
      <c r="P18" s="76">
        <f aca="true" t="shared" si="3" ref="P18:P27">O18-$O$18</f>
        <v>0</v>
      </c>
      <c r="Q18" s="43"/>
      <c r="R18" s="64">
        <f aca="true" t="shared" si="4" ref="R18:R37">TIME(0,N18,0)</f>
        <v>0.005555555555555556</v>
      </c>
      <c r="S18" s="71">
        <f aca="true" t="shared" si="5" ref="S18:S37">N18</f>
        <v>8</v>
      </c>
    </row>
    <row r="19" spans="1:19" ht="18">
      <c r="A19" s="65">
        <v>2</v>
      </c>
      <c r="B19" s="66">
        <v>66</v>
      </c>
      <c r="C19" s="67" t="s">
        <v>90</v>
      </c>
      <c r="D19" s="68">
        <v>1993</v>
      </c>
      <c r="E19" s="69" t="s">
        <v>36</v>
      </c>
      <c r="F19" s="67" t="s">
        <v>39</v>
      </c>
      <c r="G19" s="63">
        <v>0.050922453703703706</v>
      </c>
      <c r="H19" s="63">
        <v>0.022921296296296297</v>
      </c>
      <c r="I19" s="76">
        <f t="shared" si="0"/>
        <v>0.02800115740740741</v>
      </c>
      <c r="J19" s="41">
        <v>2</v>
      </c>
      <c r="K19" s="41">
        <v>1</v>
      </c>
      <c r="L19" s="41">
        <v>3</v>
      </c>
      <c r="M19" s="41">
        <v>2</v>
      </c>
      <c r="N19" s="42">
        <f t="shared" si="1"/>
        <v>8</v>
      </c>
      <c r="O19" s="76">
        <f t="shared" si="2"/>
        <v>0.03355671296296296</v>
      </c>
      <c r="P19" s="76">
        <f t="shared" si="3"/>
        <v>0.00045138888888889006</v>
      </c>
      <c r="Q19" s="43"/>
      <c r="R19" s="64">
        <f t="shared" si="4"/>
        <v>0.005555555555555556</v>
      </c>
      <c r="S19" s="71">
        <f t="shared" si="5"/>
        <v>8</v>
      </c>
    </row>
    <row r="20" spans="1:19" ht="18">
      <c r="A20" s="65">
        <v>3</v>
      </c>
      <c r="B20" s="66">
        <v>64</v>
      </c>
      <c r="C20" s="67" t="s">
        <v>88</v>
      </c>
      <c r="D20" s="68">
        <v>1994</v>
      </c>
      <c r="E20" s="69">
        <v>1</v>
      </c>
      <c r="F20" s="67" t="s">
        <v>39</v>
      </c>
      <c r="G20" s="63">
        <v>0.04964699074074074</v>
      </c>
      <c r="H20" s="63">
        <v>0.022226851851851855</v>
      </c>
      <c r="I20" s="76">
        <f t="shared" si="0"/>
        <v>0.027420138888888886</v>
      </c>
      <c r="J20" s="41">
        <v>1</v>
      </c>
      <c r="K20" s="41">
        <v>1</v>
      </c>
      <c r="L20" s="41">
        <v>3</v>
      </c>
      <c r="M20" s="41">
        <v>5</v>
      </c>
      <c r="N20" s="42">
        <f t="shared" si="1"/>
        <v>10</v>
      </c>
      <c r="O20" s="76">
        <f t="shared" si="2"/>
        <v>0.03436458333333333</v>
      </c>
      <c r="P20" s="76">
        <f t="shared" si="3"/>
        <v>0.0012592592592592586</v>
      </c>
      <c r="Q20" s="43" t="s">
        <v>5</v>
      </c>
      <c r="R20" s="64">
        <f t="shared" si="4"/>
        <v>0.006944444444444444</v>
      </c>
      <c r="S20" s="71">
        <f t="shared" si="5"/>
        <v>10</v>
      </c>
    </row>
    <row r="21" spans="1:19" ht="18">
      <c r="A21" s="65">
        <v>4</v>
      </c>
      <c r="B21" s="66">
        <v>78</v>
      </c>
      <c r="C21" s="67" t="s">
        <v>102</v>
      </c>
      <c r="D21" s="68">
        <v>1993</v>
      </c>
      <c r="E21" s="69">
        <v>1</v>
      </c>
      <c r="F21" s="67" t="s">
        <v>39</v>
      </c>
      <c r="G21" s="63">
        <v>0.05541666666666667</v>
      </c>
      <c r="H21" s="63">
        <v>0.027086805555555555</v>
      </c>
      <c r="I21" s="76">
        <f t="shared" si="0"/>
        <v>0.028329861111111115</v>
      </c>
      <c r="J21" s="41">
        <v>1</v>
      </c>
      <c r="K21" s="41">
        <v>3</v>
      </c>
      <c r="L21" s="41">
        <v>3</v>
      </c>
      <c r="M21" s="41">
        <v>2</v>
      </c>
      <c r="N21" s="42">
        <f t="shared" si="1"/>
        <v>9</v>
      </c>
      <c r="O21" s="76">
        <f t="shared" si="2"/>
        <v>0.03457986111111112</v>
      </c>
      <c r="P21" s="76">
        <f t="shared" si="3"/>
        <v>0.001474537037037045</v>
      </c>
      <c r="Q21" s="43" t="s">
        <v>5</v>
      </c>
      <c r="R21" s="64">
        <f t="shared" si="4"/>
        <v>0.0062499999999999995</v>
      </c>
      <c r="S21" s="71">
        <f t="shared" si="5"/>
        <v>9</v>
      </c>
    </row>
    <row r="22" spans="1:19" ht="18">
      <c r="A22" s="65">
        <v>5</v>
      </c>
      <c r="B22" s="66">
        <v>69</v>
      </c>
      <c r="C22" s="67" t="s">
        <v>93</v>
      </c>
      <c r="D22" s="68">
        <v>1994</v>
      </c>
      <c r="E22" s="69">
        <v>1</v>
      </c>
      <c r="F22" s="67" t="s">
        <v>39</v>
      </c>
      <c r="G22" s="63">
        <v>0.054156249999999996</v>
      </c>
      <c r="H22" s="63">
        <v>0.023962962962962964</v>
      </c>
      <c r="I22" s="76">
        <f t="shared" si="0"/>
        <v>0.030193287037037032</v>
      </c>
      <c r="J22" s="41">
        <v>2</v>
      </c>
      <c r="K22" s="41">
        <v>1</v>
      </c>
      <c r="L22" s="41">
        <v>3</v>
      </c>
      <c r="M22" s="41">
        <v>1</v>
      </c>
      <c r="N22" s="42">
        <f t="shared" si="1"/>
        <v>7</v>
      </c>
      <c r="O22" s="76">
        <f t="shared" si="2"/>
        <v>0.03505439814814815</v>
      </c>
      <c r="P22" s="76">
        <f t="shared" si="3"/>
        <v>0.0019490740740740753</v>
      </c>
      <c r="Q22" s="43" t="s">
        <v>5</v>
      </c>
      <c r="R22" s="64">
        <f t="shared" si="4"/>
        <v>0.004861111111111111</v>
      </c>
      <c r="S22" s="71">
        <f t="shared" si="5"/>
        <v>7</v>
      </c>
    </row>
    <row r="23" spans="1:19" ht="18">
      <c r="A23" s="65">
        <v>6</v>
      </c>
      <c r="B23" s="66">
        <v>63</v>
      </c>
      <c r="C23" s="67" t="s">
        <v>86</v>
      </c>
      <c r="D23" s="68">
        <v>1993</v>
      </c>
      <c r="E23" s="69" t="s">
        <v>36</v>
      </c>
      <c r="F23" s="67" t="s">
        <v>87</v>
      </c>
      <c r="G23" s="63">
        <v>0.04958912037037037</v>
      </c>
      <c r="H23" s="63">
        <v>0.021879629629629627</v>
      </c>
      <c r="I23" s="76">
        <f t="shared" si="0"/>
        <v>0.02770949074074074</v>
      </c>
      <c r="J23" s="41">
        <v>1</v>
      </c>
      <c r="K23" s="41">
        <v>3</v>
      </c>
      <c r="L23" s="41">
        <v>4</v>
      </c>
      <c r="M23" s="41">
        <v>3</v>
      </c>
      <c r="N23" s="42">
        <f t="shared" si="1"/>
        <v>11</v>
      </c>
      <c r="O23" s="76">
        <f t="shared" si="2"/>
        <v>0.035348379629629625</v>
      </c>
      <c r="P23" s="76">
        <f t="shared" si="3"/>
        <v>0.0022430555555555537</v>
      </c>
      <c r="Q23" s="43" t="s">
        <v>5</v>
      </c>
      <c r="R23" s="64">
        <f t="shared" si="4"/>
        <v>0.007638888888888889</v>
      </c>
      <c r="S23" s="71">
        <f t="shared" si="5"/>
        <v>11</v>
      </c>
    </row>
    <row r="24" spans="1:19" ht="18">
      <c r="A24" s="65">
        <v>7</v>
      </c>
      <c r="B24" s="66">
        <v>75</v>
      </c>
      <c r="C24" s="67" t="s">
        <v>99</v>
      </c>
      <c r="D24" s="68">
        <v>1994</v>
      </c>
      <c r="E24" s="69">
        <v>1</v>
      </c>
      <c r="F24" s="67" t="s">
        <v>34</v>
      </c>
      <c r="G24" s="63">
        <v>0.054233796296296294</v>
      </c>
      <c r="H24" s="63">
        <v>0.0260462962962963</v>
      </c>
      <c r="I24" s="76">
        <f>G24-H24</f>
        <v>0.028187499999999994</v>
      </c>
      <c r="J24" s="41">
        <v>4</v>
      </c>
      <c r="K24" s="41">
        <v>3</v>
      </c>
      <c r="L24" s="41">
        <v>2</v>
      </c>
      <c r="M24" s="41">
        <v>2</v>
      </c>
      <c r="N24" s="42">
        <f>SUM(J24:M24)</f>
        <v>11</v>
      </c>
      <c r="O24" s="76">
        <f>I24+R24</f>
        <v>0.03582638888888888</v>
      </c>
      <c r="P24" s="76">
        <f>O24-$O$18</f>
        <v>0.002721064814814808</v>
      </c>
      <c r="Q24" s="43" t="s">
        <v>5</v>
      </c>
      <c r="R24" s="64">
        <f t="shared" si="4"/>
        <v>0.007638888888888889</v>
      </c>
      <c r="S24" s="71">
        <f t="shared" si="5"/>
        <v>11</v>
      </c>
    </row>
    <row r="25" spans="1:19" ht="18">
      <c r="A25" s="65">
        <v>8</v>
      </c>
      <c r="B25" s="66">
        <v>80</v>
      </c>
      <c r="C25" s="67" t="s">
        <v>104</v>
      </c>
      <c r="D25" s="68">
        <v>1993</v>
      </c>
      <c r="E25" s="69">
        <v>2</v>
      </c>
      <c r="F25" s="67" t="s">
        <v>39</v>
      </c>
      <c r="G25" s="63">
        <v>0.05899074074074074</v>
      </c>
      <c r="H25" s="63">
        <v>0.027774305555555556</v>
      </c>
      <c r="I25" s="76">
        <f>G25-H25</f>
        <v>0.031216435185185184</v>
      </c>
      <c r="J25" s="41">
        <v>2</v>
      </c>
      <c r="K25" s="41">
        <v>0</v>
      </c>
      <c r="L25" s="41">
        <v>4</v>
      </c>
      <c r="M25" s="41">
        <v>3</v>
      </c>
      <c r="N25" s="42">
        <f>SUM(J25:M25)</f>
        <v>9</v>
      </c>
      <c r="O25" s="76">
        <f>I25+R25</f>
        <v>0.037466435185185186</v>
      </c>
      <c r="P25" s="76">
        <f>O25-$O$18</f>
        <v>0.004361111111111114</v>
      </c>
      <c r="Q25" s="43" t="s">
        <v>5</v>
      </c>
      <c r="R25" s="64">
        <f t="shared" si="4"/>
        <v>0.0062499999999999995</v>
      </c>
      <c r="S25" s="71">
        <f t="shared" si="5"/>
        <v>9</v>
      </c>
    </row>
    <row r="26" spans="1:19" ht="18">
      <c r="A26" s="65">
        <v>9</v>
      </c>
      <c r="B26" s="66">
        <v>67</v>
      </c>
      <c r="C26" s="67" t="s">
        <v>91</v>
      </c>
      <c r="D26" s="68">
        <v>1993</v>
      </c>
      <c r="E26" s="69">
        <v>1</v>
      </c>
      <c r="F26" s="67" t="s">
        <v>39</v>
      </c>
      <c r="G26" s="63">
        <v>0.05093402777777778</v>
      </c>
      <c r="H26" s="63">
        <v>0.023268518518518518</v>
      </c>
      <c r="I26" s="76">
        <f>G26-H26</f>
        <v>0.02766550925925926</v>
      </c>
      <c r="J26" s="41">
        <v>5</v>
      </c>
      <c r="K26" s="41">
        <v>2</v>
      </c>
      <c r="L26" s="41">
        <v>5</v>
      </c>
      <c r="M26" s="41">
        <v>5</v>
      </c>
      <c r="N26" s="42">
        <f>SUM(J26:M26)</f>
        <v>17</v>
      </c>
      <c r="O26" s="76">
        <f>I26+R26</f>
        <v>0.03947106481481481</v>
      </c>
      <c r="P26" s="76">
        <f>O26-$O$18</f>
        <v>0.006365740740740741</v>
      </c>
      <c r="Q26" s="43" t="s">
        <v>5</v>
      </c>
      <c r="R26" s="64">
        <f t="shared" si="4"/>
        <v>0.011805555555555555</v>
      </c>
      <c r="S26" s="71">
        <f t="shared" si="5"/>
        <v>17</v>
      </c>
    </row>
    <row r="27" spans="1:19" ht="18">
      <c r="A27" s="65">
        <v>10</v>
      </c>
      <c r="B27" s="66">
        <v>65</v>
      </c>
      <c r="C27" s="67" t="s">
        <v>89</v>
      </c>
      <c r="D27" s="68">
        <v>1994</v>
      </c>
      <c r="E27" s="69">
        <v>1</v>
      </c>
      <c r="F27" s="67" t="s">
        <v>39</v>
      </c>
      <c r="G27" s="63">
        <v>0.05269907407407407</v>
      </c>
      <c r="H27" s="63">
        <v>0.022574074074074076</v>
      </c>
      <c r="I27" s="76">
        <f>G27-H27</f>
        <v>0.030124999999999996</v>
      </c>
      <c r="J27" s="41">
        <v>3</v>
      </c>
      <c r="K27" s="41">
        <v>4</v>
      </c>
      <c r="L27" s="41">
        <v>4</v>
      </c>
      <c r="M27" s="41">
        <v>5</v>
      </c>
      <c r="N27" s="42">
        <f>SUM(J27:M27)</f>
        <v>16</v>
      </c>
      <c r="O27" s="76">
        <f>I27+R27</f>
        <v>0.041236111111111105</v>
      </c>
      <c r="P27" s="76">
        <f>O27-$O$18</f>
        <v>0.008130787037037034</v>
      </c>
      <c r="Q27" s="43" t="s">
        <v>5</v>
      </c>
      <c r="R27" s="64">
        <f t="shared" si="4"/>
        <v>0.011111111111111112</v>
      </c>
      <c r="S27" s="71">
        <f t="shared" si="5"/>
        <v>16</v>
      </c>
    </row>
    <row r="28" spans="1:19" ht="18">
      <c r="A28" s="65" t="s">
        <v>119</v>
      </c>
      <c r="B28" s="66">
        <v>68</v>
      </c>
      <c r="C28" s="67" t="s">
        <v>92</v>
      </c>
      <c r="D28" s="68">
        <v>1988</v>
      </c>
      <c r="E28" s="69" t="s">
        <v>36</v>
      </c>
      <c r="F28" s="67" t="s">
        <v>39</v>
      </c>
      <c r="G28" s="63">
        <v>0.048245370370370376</v>
      </c>
      <c r="H28" s="63">
        <v>0.023615740740740743</v>
      </c>
      <c r="I28" s="76">
        <f t="shared" si="0"/>
        <v>0.024629629629629633</v>
      </c>
      <c r="J28" s="41">
        <v>1</v>
      </c>
      <c r="K28" s="41">
        <v>0</v>
      </c>
      <c r="L28" s="41">
        <v>1</v>
      </c>
      <c r="M28" s="41">
        <v>2</v>
      </c>
      <c r="N28" s="42">
        <f t="shared" si="1"/>
        <v>4</v>
      </c>
      <c r="O28" s="76">
        <f t="shared" si="2"/>
        <v>0.02740740740740741</v>
      </c>
      <c r="P28" s="62"/>
      <c r="Q28" s="43" t="s">
        <v>5</v>
      </c>
      <c r="R28" s="64">
        <f t="shared" si="4"/>
        <v>0.002777777777777778</v>
      </c>
      <c r="S28" s="71">
        <f t="shared" si="5"/>
        <v>4</v>
      </c>
    </row>
    <row r="29" spans="1:19" ht="18">
      <c r="A29" s="65" t="s">
        <v>119</v>
      </c>
      <c r="B29" s="66">
        <v>77</v>
      </c>
      <c r="C29" s="67" t="s">
        <v>101</v>
      </c>
      <c r="D29" s="68">
        <v>1989</v>
      </c>
      <c r="E29" s="69" t="s">
        <v>49</v>
      </c>
      <c r="F29" s="67" t="s">
        <v>39</v>
      </c>
      <c r="G29" s="63">
        <v>0.05376273148148148</v>
      </c>
      <c r="H29" s="63">
        <v>0.026740740740740742</v>
      </c>
      <c r="I29" s="76">
        <f t="shared" si="0"/>
        <v>0.02702199074074074</v>
      </c>
      <c r="J29" s="41">
        <v>2</v>
      </c>
      <c r="K29" s="41">
        <v>0</v>
      </c>
      <c r="L29" s="41">
        <v>2</v>
      </c>
      <c r="M29" s="41">
        <v>1</v>
      </c>
      <c r="N29" s="42">
        <f t="shared" si="1"/>
        <v>5</v>
      </c>
      <c r="O29" s="76">
        <f t="shared" si="2"/>
        <v>0.03049421296296296</v>
      </c>
      <c r="P29" s="62"/>
      <c r="Q29" s="43" t="s">
        <v>5</v>
      </c>
      <c r="R29" s="64">
        <f t="shared" si="4"/>
        <v>0.003472222222222222</v>
      </c>
      <c r="S29" s="71">
        <f t="shared" si="5"/>
        <v>5</v>
      </c>
    </row>
    <row r="30" spans="1:19" ht="18">
      <c r="A30" s="65" t="s">
        <v>119</v>
      </c>
      <c r="B30" s="66">
        <v>79</v>
      </c>
      <c r="C30" s="67" t="s">
        <v>103</v>
      </c>
      <c r="D30" s="68">
        <v>1992</v>
      </c>
      <c r="E30" s="69" t="s">
        <v>36</v>
      </c>
      <c r="F30" s="67" t="s">
        <v>87</v>
      </c>
      <c r="G30" s="63">
        <v>0.05447222222222222</v>
      </c>
      <c r="H30" s="63">
        <v>0.02742361111111111</v>
      </c>
      <c r="I30" s="76">
        <f t="shared" si="0"/>
        <v>0.02704861111111111</v>
      </c>
      <c r="J30" s="41">
        <v>0</v>
      </c>
      <c r="K30" s="41">
        <v>2</v>
      </c>
      <c r="L30" s="41">
        <v>2</v>
      </c>
      <c r="M30" s="41">
        <v>1</v>
      </c>
      <c r="N30" s="42">
        <f t="shared" si="1"/>
        <v>5</v>
      </c>
      <c r="O30" s="76">
        <f t="shared" si="2"/>
        <v>0.03052083333333333</v>
      </c>
      <c r="P30" s="62"/>
      <c r="Q30" s="43" t="s">
        <v>5</v>
      </c>
      <c r="R30" s="64">
        <f t="shared" si="4"/>
        <v>0.003472222222222222</v>
      </c>
      <c r="S30" s="71">
        <f t="shared" si="5"/>
        <v>5</v>
      </c>
    </row>
    <row r="31" spans="1:19" ht="18">
      <c r="A31" s="65" t="s">
        <v>119</v>
      </c>
      <c r="B31" s="66">
        <v>81</v>
      </c>
      <c r="C31" s="67" t="s">
        <v>105</v>
      </c>
      <c r="D31" s="68">
        <v>1994</v>
      </c>
      <c r="E31" s="69">
        <v>1</v>
      </c>
      <c r="F31" s="67" t="s">
        <v>37</v>
      </c>
      <c r="G31" s="63">
        <v>0.05598842592592593</v>
      </c>
      <c r="H31" s="63">
        <v>0.028131944444444442</v>
      </c>
      <c r="I31" s="76">
        <f t="shared" si="0"/>
        <v>0.027856481481481486</v>
      </c>
      <c r="J31" s="41">
        <v>2</v>
      </c>
      <c r="K31" s="41">
        <v>0</v>
      </c>
      <c r="L31" s="41">
        <v>3</v>
      </c>
      <c r="M31" s="41">
        <v>0</v>
      </c>
      <c r="N31" s="42">
        <f t="shared" si="1"/>
        <v>5</v>
      </c>
      <c r="O31" s="76">
        <f t="shared" si="2"/>
        <v>0.031328703703703706</v>
      </c>
      <c r="P31" s="62"/>
      <c r="Q31" s="43" t="s">
        <v>5</v>
      </c>
      <c r="R31" s="64">
        <f t="shared" si="4"/>
        <v>0.003472222222222222</v>
      </c>
      <c r="S31" s="71">
        <f t="shared" si="5"/>
        <v>5</v>
      </c>
    </row>
    <row r="32" spans="1:19" ht="18">
      <c r="A32" s="65" t="s">
        <v>119</v>
      </c>
      <c r="B32" s="66">
        <v>74</v>
      </c>
      <c r="C32" s="67" t="s">
        <v>98</v>
      </c>
      <c r="D32" s="68">
        <v>1993</v>
      </c>
      <c r="E32" s="69" t="s">
        <v>36</v>
      </c>
      <c r="F32" s="67" t="s">
        <v>37</v>
      </c>
      <c r="G32" s="63">
        <v>0.0522974537037037</v>
      </c>
      <c r="H32" s="63">
        <v>0.025699074074074072</v>
      </c>
      <c r="I32" s="76">
        <f t="shared" si="0"/>
        <v>0.026598379629629628</v>
      </c>
      <c r="J32" s="41">
        <v>1</v>
      </c>
      <c r="K32" s="41">
        <v>2</v>
      </c>
      <c r="L32" s="41">
        <v>1</v>
      </c>
      <c r="M32" s="41">
        <v>3</v>
      </c>
      <c r="N32" s="42">
        <f t="shared" si="1"/>
        <v>7</v>
      </c>
      <c r="O32" s="76">
        <f t="shared" si="2"/>
        <v>0.03145949074074074</v>
      </c>
      <c r="P32" s="62"/>
      <c r="Q32" s="43" t="s">
        <v>5</v>
      </c>
      <c r="R32" s="64">
        <f t="shared" si="4"/>
        <v>0.004861111111111111</v>
      </c>
      <c r="S32" s="71">
        <f t="shared" si="5"/>
        <v>7</v>
      </c>
    </row>
    <row r="33" spans="1:19" ht="18">
      <c r="A33" s="65" t="s">
        <v>119</v>
      </c>
      <c r="B33" s="66">
        <v>76</v>
      </c>
      <c r="C33" s="67" t="s">
        <v>100</v>
      </c>
      <c r="D33" s="68">
        <v>1993</v>
      </c>
      <c r="E33" s="69" t="s">
        <v>36</v>
      </c>
      <c r="F33" s="67" t="s">
        <v>37</v>
      </c>
      <c r="G33" s="63">
        <v>0.05330324074074074</v>
      </c>
      <c r="H33" s="63">
        <v>0.02639351851851852</v>
      </c>
      <c r="I33" s="76">
        <f t="shared" si="0"/>
        <v>0.02690972222222222</v>
      </c>
      <c r="J33" s="41">
        <v>2</v>
      </c>
      <c r="K33" s="41">
        <v>3</v>
      </c>
      <c r="L33" s="41">
        <v>1</v>
      </c>
      <c r="M33" s="41">
        <v>2</v>
      </c>
      <c r="N33" s="42">
        <f t="shared" si="1"/>
        <v>8</v>
      </c>
      <c r="O33" s="76">
        <f t="shared" si="2"/>
        <v>0.03246527777777777</v>
      </c>
      <c r="P33" s="62"/>
      <c r="Q33" s="43" t="s">
        <v>5</v>
      </c>
      <c r="R33" s="64">
        <f t="shared" si="4"/>
        <v>0.005555555555555556</v>
      </c>
      <c r="S33" s="71">
        <f t="shared" si="5"/>
        <v>8</v>
      </c>
    </row>
    <row r="34" spans="1:19" ht="18">
      <c r="A34" s="65" t="s">
        <v>119</v>
      </c>
      <c r="B34" s="66">
        <v>71</v>
      </c>
      <c r="C34" s="67" t="s">
        <v>95</v>
      </c>
      <c r="D34" s="68">
        <v>1994</v>
      </c>
      <c r="E34" s="69" t="s">
        <v>36</v>
      </c>
      <c r="F34" s="67" t="s">
        <v>37</v>
      </c>
      <c r="G34" s="63">
        <v>0.05376388888888889</v>
      </c>
      <c r="H34" s="63">
        <v>0.02465740740740741</v>
      </c>
      <c r="I34" s="76">
        <f t="shared" si="0"/>
        <v>0.02910648148148148</v>
      </c>
      <c r="J34" s="41">
        <v>2</v>
      </c>
      <c r="K34" s="41">
        <v>2</v>
      </c>
      <c r="L34" s="41">
        <v>3</v>
      </c>
      <c r="M34" s="41">
        <v>0</v>
      </c>
      <c r="N34" s="42">
        <f t="shared" si="1"/>
        <v>7</v>
      </c>
      <c r="O34" s="76">
        <f t="shared" si="2"/>
        <v>0.03396759259259259</v>
      </c>
      <c r="P34" s="62"/>
      <c r="Q34" s="43" t="s">
        <v>5</v>
      </c>
      <c r="R34" s="64">
        <f t="shared" si="4"/>
        <v>0.004861111111111111</v>
      </c>
      <c r="S34" s="71">
        <f t="shared" si="5"/>
        <v>7</v>
      </c>
    </row>
    <row r="35" spans="1:19" ht="18">
      <c r="A35" s="65" t="s">
        <v>119</v>
      </c>
      <c r="B35" s="66">
        <v>72</v>
      </c>
      <c r="C35" s="67" t="s">
        <v>96</v>
      </c>
      <c r="D35" s="68">
        <v>1993</v>
      </c>
      <c r="E35" s="69" t="s">
        <v>36</v>
      </c>
      <c r="F35" s="67" t="s">
        <v>37</v>
      </c>
      <c r="G35" s="63">
        <v>0.050408564814814816</v>
      </c>
      <c r="H35" s="63">
        <v>0.02500462962962963</v>
      </c>
      <c r="I35" s="76">
        <f t="shared" si="0"/>
        <v>0.025403935185185186</v>
      </c>
      <c r="J35" s="41">
        <v>1</v>
      </c>
      <c r="K35" s="41">
        <v>5</v>
      </c>
      <c r="L35" s="41">
        <v>5</v>
      </c>
      <c r="M35" s="41">
        <v>3</v>
      </c>
      <c r="N35" s="42">
        <f t="shared" si="1"/>
        <v>14</v>
      </c>
      <c r="O35" s="76">
        <f t="shared" si="2"/>
        <v>0.035126157407407405</v>
      </c>
      <c r="P35" s="62"/>
      <c r="Q35" s="43" t="s">
        <v>5</v>
      </c>
      <c r="R35" s="64">
        <f t="shared" si="4"/>
        <v>0.009722222222222222</v>
      </c>
      <c r="S35" s="71">
        <f t="shared" si="5"/>
        <v>14</v>
      </c>
    </row>
    <row r="36" spans="1:19" ht="18">
      <c r="A36" s="65" t="s">
        <v>119</v>
      </c>
      <c r="B36" s="66">
        <v>73</v>
      </c>
      <c r="C36" s="67" t="s">
        <v>97</v>
      </c>
      <c r="D36" s="68">
        <v>1993</v>
      </c>
      <c r="E36" s="69" t="s">
        <v>36</v>
      </c>
      <c r="F36" s="67" t="s">
        <v>37</v>
      </c>
      <c r="G36" s="63">
        <v>0.05608912037037037</v>
      </c>
      <c r="H36" s="63">
        <v>0.02535300925925926</v>
      </c>
      <c r="I36" s="76">
        <f t="shared" si="0"/>
        <v>0.030736111111111113</v>
      </c>
      <c r="J36" s="41">
        <v>3</v>
      </c>
      <c r="K36" s="41">
        <v>2</v>
      </c>
      <c r="L36" s="41">
        <v>4</v>
      </c>
      <c r="M36" s="41">
        <v>2</v>
      </c>
      <c r="N36" s="42">
        <f t="shared" si="1"/>
        <v>11</v>
      </c>
      <c r="O36" s="76">
        <f t="shared" si="2"/>
        <v>0.038375</v>
      </c>
      <c r="P36" s="62"/>
      <c r="Q36" s="43" t="s">
        <v>5</v>
      </c>
      <c r="R36" s="64">
        <f t="shared" si="4"/>
        <v>0.007638888888888889</v>
      </c>
      <c r="S36" s="71">
        <f t="shared" si="5"/>
        <v>11</v>
      </c>
    </row>
    <row r="37" spans="1:19" ht="18">
      <c r="A37" s="65"/>
      <c r="B37" s="66">
        <v>82</v>
      </c>
      <c r="C37" s="67" t="s">
        <v>106</v>
      </c>
      <c r="D37" s="68">
        <v>1994</v>
      </c>
      <c r="E37" s="69">
        <v>1</v>
      </c>
      <c r="F37" s="67" t="s">
        <v>39</v>
      </c>
      <c r="G37" s="63" t="s">
        <v>118</v>
      </c>
      <c r="H37" s="63">
        <v>0.02847222222222222</v>
      </c>
      <c r="I37" s="62" t="s">
        <v>5</v>
      </c>
      <c r="J37" s="41" t="s">
        <v>5</v>
      </c>
      <c r="K37" s="41" t="s">
        <v>5</v>
      </c>
      <c r="L37" s="41" t="s">
        <v>5</v>
      </c>
      <c r="M37" s="41" t="s">
        <v>5</v>
      </c>
      <c r="N37" s="42" t="s">
        <v>5</v>
      </c>
      <c r="O37" s="42"/>
      <c r="P37" s="62"/>
      <c r="Q37" s="43" t="s">
        <v>5</v>
      </c>
      <c r="R37" s="64" t="e">
        <f t="shared" si="4"/>
        <v>#VALUE!</v>
      </c>
      <c r="S37" s="71" t="str">
        <f t="shared" si="5"/>
        <v> </v>
      </c>
    </row>
    <row r="38" spans="1:18" ht="15">
      <c r="A38" s="45"/>
      <c r="B38" s="46" t="s">
        <v>107</v>
      </c>
      <c r="D38" s="1" t="s">
        <v>108</v>
      </c>
      <c r="E38" s="72">
        <v>82</v>
      </c>
      <c r="G38" s="4"/>
      <c r="H38" s="4"/>
      <c r="I38" s="5"/>
      <c r="J38" s="5"/>
      <c r="K38" s="5"/>
      <c r="L38" s="6"/>
      <c r="M38" s="6"/>
      <c r="N38" s="6"/>
      <c r="O38" s="6"/>
      <c r="P38" s="7"/>
      <c r="Q38" s="5"/>
      <c r="R38" s="5"/>
    </row>
    <row r="39" spans="1:18" ht="14.25">
      <c r="A39" s="45"/>
      <c r="B39" s="46" t="s">
        <v>109</v>
      </c>
      <c r="D39" s="1" t="s">
        <v>108</v>
      </c>
      <c r="E39" s="2"/>
      <c r="G39" s="4"/>
      <c r="H39" s="4"/>
      <c r="I39" s="8"/>
      <c r="J39" s="8"/>
      <c r="K39" s="8"/>
      <c r="L39" s="9"/>
      <c r="M39" s="9"/>
      <c r="N39" s="9"/>
      <c r="O39" s="9"/>
      <c r="P39" s="10"/>
      <c r="Q39" s="8"/>
      <c r="R39" s="8"/>
    </row>
    <row r="40" spans="1:18" ht="14.25">
      <c r="A40" s="45"/>
      <c r="B40" s="46" t="s">
        <v>110</v>
      </c>
      <c r="D40" s="11"/>
      <c r="E40" s="2"/>
      <c r="G40" s="4"/>
      <c r="H40" s="4"/>
      <c r="I40" s="8"/>
      <c r="J40" s="8"/>
      <c r="K40" s="8"/>
      <c r="L40" s="9"/>
      <c r="M40" s="9"/>
      <c r="N40" s="9"/>
      <c r="O40" s="9"/>
      <c r="P40" s="10"/>
      <c r="Q40" s="8"/>
      <c r="R40" s="8"/>
    </row>
    <row r="41" spans="1:18" ht="14.25">
      <c r="A41" s="45"/>
      <c r="B41" s="46" t="s">
        <v>111</v>
      </c>
      <c r="D41" s="1" t="s">
        <v>5</v>
      </c>
      <c r="E41" s="2"/>
      <c r="G41" s="4"/>
      <c r="H41" s="4"/>
      <c r="I41" s="8"/>
      <c r="J41" s="8"/>
      <c r="K41" s="8"/>
      <c r="L41" s="9"/>
      <c r="M41" s="9"/>
      <c r="N41" s="9"/>
      <c r="O41" s="9"/>
      <c r="P41" s="10"/>
      <c r="Q41" s="8"/>
      <c r="R41" s="8"/>
    </row>
    <row r="42" spans="2:16" ht="14.25">
      <c r="B42" s="20" t="s">
        <v>112</v>
      </c>
      <c r="P42" s="54"/>
    </row>
    <row r="43" spans="2:16" ht="14.25">
      <c r="B43" s="20" t="s">
        <v>113</v>
      </c>
      <c r="P43" s="54"/>
    </row>
    <row r="44" spans="2:16" ht="12.75">
      <c r="B44" s="3" t="s">
        <v>114</v>
      </c>
      <c r="P44" s="54"/>
    </row>
    <row r="45" spans="2:16" ht="14.25">
      <c r="B45" s="20" t="s">
        <v>115</v>
      </c>
      <c r="P45" s="54"/>
    </row>
    <row r="46" spans="2:16" ht="14.25">
      <c r="B46" s="20" t="s">
        <v>116</v>
      </c>
      <c r="P46" s="54"/>
    </row>
    <row r="47" spans="1:18" ht="14.25">
      <c r="A47" s="45"/>
      <c r="B47" s="20" t="s">
        <v>5</v>
      </c>
      <c r="C47" s="3" t="s">
        <v>117</v>
      </c>
      <c r="E47" s="11"/>
      <c r="F47" s="2"/>
      <c r="H47" s="4"/>
      <c r="I47" s="4"/>
      <c r="J47" s="4"/>
      <c r="K47" s="4"/>
      <c r="L47" s="9"/>
      <c r="M47" s="9"/>
      <c r="N47" s="9"/>
      <c r="O47" s="9"/>
      <c r="P47" s="10"/>
      <c r="Q47" s="8"/>
      <c r="R47" s="8"/>
    </row>
  </sheetData>
  <sheetProtection/>
  <mergeCells count="1">
    <mergeCell ref="J13:N1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cp:lastPrinted>2012-01-24T12:11:51Z</cp:lastPrinted>
  <dcterms:created xsi:type="dcterms:W3CDTF">1996-10-08T23:32:33Z</dcterms:created>
  <dcterms:modified xsi:type="dcterms:W3CDTF">2012-01-24T12:16:04Z</dcterms:modified>
  <cp:category/>
  <cp:version/>
  <cp:contentType/>
  <cp:contentStatus/>
</cp:coreProperties>
</file>